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24000" windowHeight="9735"/>
  </bookViews>
  <sheets>
    <sheet name="2017" sheetId="1" r:id="rId1"/>
  </sheets>
  <externalReferences>
    <externalReference r:id="rId2"/>
    <externalReference r:id="rId3"/>
    <externalReference r:id="rId4"/>
  </externalReferences>
  <definedNames>
    <definedName name="_xlnm.Print_Titles" localSheetId="0">'2017'!$1:$2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3" i="1" l="1"/>
  <c r="C92" i="1"/>
  <c r="C91" i="1"/>
  <c r="C90" i="1"/>
  <c r="C89" i="1"/>
  <c r="C88" i="1"/>
  <c r="C83" i="1"/>
  <c r="G74" i="1"/>
  <c r="G73" i="1"/>
  <c r="H73" i="1" s="1"/>
  <c r="G72" i="1"/>
  <c r="G71" i="1"/>
  <c r="H71" i="1" s="1"/>
  <c r="G70" i="1"/>
  <c r="G69" i="1"/>
  <c r="H69" i="1" s="1"/>
  <c r="G68" i="1"/>
  <c r="E67" i="1"/>
  <c r="H66" i="1"/>
  <c r="G66" i="1"/>
  <c r="F66" i="1"/>
  <c r="G65" i="1"/>
  <c r="H64" i="1"/>
  <c r="G64" i="1"/>
  <c r="F64" i="1"/>
  <c r="G63" i="1"/>
  <c r="H62" i="1"/>
  <c r="G62" i="1"/>
  <c r="F62" i="1"/>
  <c r="G61" i="1"/>
  <c r="H60" i="1"/>
  <c r="G60" i="1"/>
  <c r="F60" i="1"/>
  <c r="G59" i="1"/>
  <c r="E58" i="1"/>
  <c r="G57" i="1"/>
  <c r="H57" i="1" s="1"/>
  <c r="G56" i="1"/>
  <c r="G55" i="1"/>
  <c r="H55" i="1" s="1"/>
  <c r="G54" i="1"/>
  <c r="H54" i="1" s="1"/>
  <c r="E54" i="1"/>
  <c r="G53" i="1"/>
  <c r="G52" i="1"/>
  <c r="H52" i="1" s="1"/>
  <c r="G51" i="1"/>
  <c r="G50" i="1"/>
  <c r="H50" i="1" s="1"/>
  <c r="G49" i="1"/>
  <c r="G48" i="1"/>
  <c r="H48" i="1" s="1"/>
  <c r="G47" i="1"/>
  <c r="G46" i="1"/>
  <c r="H46" i="1" s="1"/>
  <c r="G45" i="1"/>
  <c r="E44" i="1"/>
  <c r="H43" i="1"/>
  <c r="G43" i="1"/>
  <c r="F43" i="1"/>
  <c r="G42" i="1"/>
  <c r="H41" i="1"/>
  <c r="G41" i="1"/>
  <c r="F41" i="1"/>
  <c r="G40" i="1"/>
  <c r="H39" i="1"/>
  <c r="G39" i="1"/>
  <c r="C82" i="1" s="1"/>
  <c r="F39" i="1"/>
  <c r="G38" i="1"/>
  <c r="H37" i="1"/>
  <c r="G37" i="1"/>
  <c r="F37" i="1"/>
  <c r="G36" i="1"/>
  <c r="H35" i="1"/>
  <c r="G35" i="1"/>
  <c r="F35" i="1"/>
  <c r="G34" i="1"/>
  <c r="E34" i="1"/>
  <c r="G33" i="1"/>
  <c r="H32" i="1"/>
  <c r="G32" i="1"/>
  <c r="F32" i="1"/>
  <c r="G31" i="1"/>
  <c r="H30" i="1"/>
  <c r="G30" i="1"/>
  <c r="F30" i="1"/>
  <c r="G29" i="1"/>
  <c r="H28" i="1"/>
  <c r="G28" i="1"/>
  <c r="F28" i="1"/>
  <c r="G27" i="1"/>
  <c r="H26" i="1"/>
  <c r="G26" i="1"/>
  <c r="F26" i="1"/>
  <c r="G25" i="1"/>
  <c r="E24" i="1"/>
  <c r="G23" i="1"/>
  <c r="H23" i="1" s="1"/>
  <c r="G22" i="1"/>
  <c r="G21" i="1"/>
  <c r="H21" i="1" s="1"/>
  <c r="G20" i="1"/>
  <c r="G19" i="1"/>
  <c r="H19" i="1" s="1"/>
  <c r="G18" i="1"/>
  <c r="G17" i="1"/>
  <c r="H17" i="1" s="1"/>
  <c r="G16" i="1"/>
  <c r="G15" i="1"/>
  <c r="H15" i="1" s="1"/>
  <c r="G14" i="1"/>
  <c r="H14" i="1" s="1"/>
  <c r="E14" i="1"/>
  <c r="G13" i="1"/>
  <c r="G12" i="1"/>
  <c r="H12" i="1" s="1"/>
  <c r="G11" i="1"/>
  <c r="G10" i="1"/>
  <c r="H10" i="1" s="1"/>
  <c r="G9" i="1"/>
  <c r="G6" i="1" s="1"/>
  <c r="G8" i="1"/>
  <c r="H8" i="1" s="1"/>
  <c r="H7" i="1"/>
  <c r="G7" i="1"/>
  <c r="F7" i="1"/>
  <c r="E6" i="1"/>
  <c r="E75" i="1" s="1"/>
  <c r="A2" i="1"/>
  <c r="F10" i="1" l="1"/>
  <c r="F12" i="1"/>
  <c r="F15" i="1"/>
  <c r="F17" i="1"/>
  <c r="F19" i="1"/>
  <c r="F21" i="1"/>
  <c r="F23" i="1"/>
  <c r="F46" i="1"/>
  <c r="F48" i="1"/>
  <c r="F50" i="1"/>
  <c r="F52" i="1"/>
  <c r="F55" i="1"/>
  <c r="F54" i="1" s="1"/>
  <c r="F57" i="1"/>
  <c r="F69" i="1"/>
  <c r="F71" i="1"/>
  <c r="F73" i="1"/>
  <c r="H9" i="1"/>
  <c r="F9" i="1"/>
  <c r="H11" i="1"/>
  <c r="F11" i="1"/>
  <c r="H13" i="1"/>
  <c r="F13" i="1"/>
  <c r="H16" i="1"/>
  <c r="F16" i="1"/>
  <c r="H18" i="1"/>
  <c r="F18" i="1"/>
  <c r="H20" i="1"/>
  <c r="F20" i="1"/>
  <c r="H22" i="1"/>
  <c r="F22" i="1"/>
  <c r="H45" i="1"/>
  <c r="F45" i="1"/>
  <c r="G44" i="1"/>
  <c r="H47" i="1"/>
  <c r="F47" i="1"/>
  <c r="H49" i="1"/>
  <c r="F49" i="1"/>
  <c r="H51" i="1"/>
  <c r="F51" i="1"/>
  <c r="H53" i="1"/>
  <c r="F53" i="1"/>
  <c r="H56" i="1"/>
  <c r="F56" i="1"/>
  <c r="H68" i="1"/>
  <c r="F68" i="1"/>
  <c r="G67" i="1"/>
  <c r="H70" i="1"/>
  <c r="F70" i="1"/>
  <c r="H72" i="1"/>
  <c r="F72" i="1"/>
  <c r="H74" i="1"/>
  <c r="F74" i="1"/>
  <c r="H6" i="1"/>
  <c r="F8" i="1"/>
  <c r="F6" i="1" s="1"/>
  <c r="H25" i="1"/>
  <c r="F25" i="1"/>
  <c r="G24" i="1"/>
  <c r="H24" i="1" s="1"/>
  <c r="H27" i="1"/>
  <c r="F27" i="1"/>
  <c r="H29" i="1"/>
  <c r="F29" i="1"/>
  <c r="H31" i="1"/>
  <c r="F31" i="1"/>
  <c r="H33" i="1"/>
  <c r="F33" i="1"/>
  <c r="H34" i="1"/>
  <c r="H36" i="1"/>
  <c r="F36" i="1"/>
  <c r="H38" i="1"/>
  <c r="F38" i="1"/>
  <c r="H40" i="1"/>
  <c r="F40" i="1"/>
  <c r="H42" i="1"/>
  <c r="F42" i="1"/>
  <c r="H59" i="1"/>
  <c r="F59" i="1"/>
  <c r="G58" i="1"/>
  <c r="H58" i="1" s="1"/>
  <c r="H61" i="1"/>
  <c r="F61" i="1"/>
  <c r="H63" i="1"/>
  <c r="F63" i="1"/>
  <c r="H65" i="1"/>
  <c r="F65" i="1"/>
  <c r="C94" i="1"/>
  <c r="D91" i="1" s="1"/>
  <c r="F34" i="1" l="1"/>
  <c r="F14" i="1"/>
  <c r="F58" i="1"/>
  <c r="F67" i="1"/>
  <c r="D90" i="1"/>
  <c r="D93" i="1"/>
  <c r="D89" i="1"/>
  <c r="G75" i="1"/>
  <c r="H75" i="1" s="1"/>
  <c r="H44" i="1"/>
  <c r="C80" i="1"/>
  <c r="D92" i="1"/>
  <c r="D88" i="1"/>
  <c r="F24" i="1"/>
  <c r="C81" i="1"/>
  <c r="H67" i="1"/>
  <c r="F44" i="1"/>
  <c r="C79" i="1"/>
  <c r="F75" i="1" l="1"/>
  <c r="C84" i="1"/>
  <c r="D94" i="1"/>
  <c r="D82" i="1" l="1"/>
  <c r="D83" i="1"/>
  <c r="D80" i="1"/>
  <c r="D81" i="1"/>
  <c r="D79" i="1"/>
  <c r="D84" i="1" l="1"/>
</calcChain>
</file>

<file path=xl/comments1.xml><?xml version="1.0" encoding="utf-8"?>
<comments xmlns="http://schemas.openxmlformats.org/spreadsheetml/2006/main">
  <authors>
    <author>laura.uribe</author>
    <author>Laura Uribe Quintero</author>
  </authors>
  <commentList>
    <comment ref="A3" authorId="0" shape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E3" authorId="1" shapeId="0">
      <text>
        <r>
          <rPr>
            <b/>
            <sz val="9"/>
            <color indexed="81"/>
            <rFont val="Tahoma"/>
            <family val="2"/>
          </rPr>
          <t xml:space="preserve">SE REGISTRA EL IMPORTE DE LA ÚLTIMA MODIFICACIÓN O EL PRESUPUESTO INICIAL
</t>
        </r>
        <r>
          <rPr>
            <sz val="9"/>
            <color indexed="81"/>
            <rFont val="Tahoma"/>
            <family val="2"/>
          </rPr>
          <t xml:space="preserve">
</t>
        </r>
      </text>
    </comment>
    <comment ref="B79" authorId="0" shape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0" authorId="0" shape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1" authorId="0" shapeId="0">
      <text>
        <r>
          <rPr>
            <sz val="10"/>
            <color indexed="81"/>
            <rFont val="Tahoma"/>
            <family val="2"/>
          </rPr>
          <t xml:space="preserve">Comprende la amortización de la deuda adquirida y disminución de pasivos con el sector privado, público y externo
</t>
        </r>
      </text>
    </comment>
    <comment ref="B82" authorId="0" shapeId="0">
      <text>
        <r>
          <rPr>
            <sz val="10"/>
            <color indexed="81"/>
            <rFont val="Tahoma"/>
            <family val="2"/>
          </rPr>
          <t xml:space="preserve">Comprende la amortización de la deuda adquirida y disminución de pasivos con el sector privado, público y externo
</t>
        </r>
      </text>
    </comment>
    <comment ref="B83" authorId="0" shapeId="0">
      <text>
        <r>
          <rPr>
            <sz val="10"/>
            <color indexed="81"/>
            <rFont val="Tahoma"/>
            <family val="2"/>
          </rPr>
          <t xml:space="preserve">Comprende la amortización de la deuda adquirida y disminución de pasivos con el sector privado, público y externo
</t>
        </r>
      </text>
    </comment>
    <comment ref="A85" authorId="0" shapeId="0">
      <text>
        <r>
          <rPr>
            <b/>
            <sz val="11"/>
            <color indexed="81"/>
            <rFont val="Tahoma"/>
            <family val="2"/>
          </rPr>
          <t>Clasificador emitido por el CONAC y publicado el 2 de enero 2013 Fundam. Art. Tercero Transitorio fracc. III de la LGCG.
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t>
        </r>
      </text>
    </comment>
    <comment ref="B88" authorId="0" shapeId="0">
      <text>
        <r>
          <rPr>
            <sz val="10"/>
            <color indexed="81"/>
            <rFont val="Tahoma"/>
            <family val="2"/>
          </rPr>
          <t>Son los recursos provenientes de obligaciones contraídas con acreedores nacionales y pagaderos en el interior del país en moneda nacional</t>
        </r>
      </text>
    </comment>
    <comment ref="B89" authorId="0" shape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B90" authorId="0" shapeId="0">
      <text>
        <r>
          <rPr>
            <sz val="10"/>
            <color indexed="81"/>
            <rFont val="Tahoma"/>
            <family val="2"/>
          </rPr>
          <t xml:space="preserve">Son los recursos por subsidios, asignaciones presupuestales y fondos derivados de la Ley de Ingresos de la Federación o del Presupuesto de Egresos de la Federación y que se destinan a los Gobiernos Estatales y Municipales
</t>
        </r>
      </text>
    </comment>
    <comment ref="B91" authorId="0" shapeId="0">
      <text>
        <r>
          <rPr>
            <sz val="10"/>
            <color indexed="81"/>
            <rFont val="Tahoma"/>
            <family val="2"/>
          </rPr>
          <t xml:space="preserve">Son los recursos por subsidios, asignaciones presupuestales y fondos derivados de la Ley de Ingresos Estatal o del Presupuesto de Egresos Estatal  y que se destinan a los Gobiernos  Municipales
</t>
        </r>
      </text>
    </comment>
    <comment ref="B92" authorId="0" shapeId="0">
      <text>
        <r>
          <rPr>
            <sz val="10"/>
            <color indexed="81"/>
            <rFont val="Tahoma"/>
            <family val="2"/>
          </rPr>
          <t xml:space="preserve">Son los recursos provenientes del sector privado, de fondos internacionales y otros no comprendidos en numerales anteriores
</t>
        </r>
      </text>
    </comment>
    <comment ref="B93" authorId="0" shapeId="0">
      <text>
        <r>
          <rPr>
            <sz val="10"/>
            <color indexed="81"/>
            <rFont val="Tahoma"/>
            <family val="2"/>
          </rPr>
          <t xml:space="preserve">Son los recursos provenientes del sector privado, de fondos internacionales y otros no comprendidos en numerales anteriores
</t>
        </r>
      </text>
    </comment>
  </commentList>
</comments>
</file>

<file path=xl/sharedStrings.xml><?xml version="1.0" encoding="utf-8"?>
<sst xmlns="http://schemas.openxmlformats.org/spreadsheetml/2006/main" count="100" uniqueCount="96">
  <si>
    <t xml:space="preserve">Informe de Situación Hacendaria Egresos 2017
</t>
  </si>
  <si>
    <t>CONCEPTOS</t>
  </si>
  <si>
    <t>PRESUPUESTO APROBADO</t>
  </si>
  <si>
    <t>MODIFICACIÓN 
No. _______</t>
  </si>
  <si>
    <t>PRESUPUESTO MODIFICADO</t>
  </si>
  <si>
    <t>VARIACIÓN  2015 - 2016</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</si>
  <si>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</si>
  <si>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</si>
  <si>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</si>
  <si>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</si>
  <si>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</si>
  <si>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</si>
  <si>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</si>
  <si>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</si>
  <si>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</si>
  <si>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</si>
  <si>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</si>
  <si>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Alimentos y Autensilios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</si>
  <si>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</si>
  <si>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</si>
  <si>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</si>
  <si>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</si>
  <si>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</si>
  <si>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</si>
  <si>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</si>
  <si>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</si>
  <si>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</si>
  <si>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</si>
  <si>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</si>
  <si>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</si>
  <si>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</si>
  <si>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</si>
  <si>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</si>
  <si>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</si>
  <si>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</si>
  <si>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</si>
  <si>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</si>
  <si>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</si>
  <si>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</si>
  <si>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</si>
  <si>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</si>
  <si>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</si>
  <si>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</si>
  <si>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</si>
  <si>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</si>
  <si>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</si>
  <si>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</si>
  <si>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</si>
  <si>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</si>
  <si>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</si>
  <si>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</si>
  <si>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</si>
  <si>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</si>
  <si>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</si>
  <si>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</si>
  <si>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</si>
  <si>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</si>
  <si>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</si>
  <si>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</si>
  <si>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</si>
  <si>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</si>
  <si>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</si>
  <si>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</si>
  <si>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</si>
  <si>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</si>
  <si>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</si>
  <si>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</si>
  <si>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PARTICIPACIONES Y APORTACIONES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</si>
  <si>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</si>
  <si>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</si>
  <si>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</si>
  <si>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</si>
  <si>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</si>
  <si>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</si>
  <si>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</si>
  <si>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</si>
  <si>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 EGRESOS</t>
  </si>
  <si>
    <t>CLASIFICACIÓN POR TIPO DE GASTO (CTG)</t>
  </si>
  <si>
    <t>TG</t>
  </si>
  <si>
    <t>DESCRIPCIÓN</t>
  </si>
  <si>
    <t>ESTIMACIÓN</t>
  </si>
  <si>
    <t>%</t>
  </si>
  <si>
    <t>GASTO CORRIENTE</t>
  </si>
  <si>
    <t>GASTO DE CAPITAL</t>
  </si>
  <si>
    <t>AMORTIZACIÓN DE LA DEUDA Y DISMINUCIÓN DE PASIVOS</t>
  </si>
  <si>
    <t>PENSIONES Y JUBILACIONES</t>
  </si>
  <si>
    <t>PARTICIPACIONES</t>
  </si>
  <si>
    <t>SUMA</t>
  </si>
  <si>
    <t>CLASIFICACIÓN POR FUENTE DE FINANCIAMIENTO (CFF)</t>
  </si>
  <si>
    <t>FF</t>
  </si>
  <si>
    <t>RECURSOS FISCALES</t>
  </si>
  <si>
    <t>FINANCIAMIENTOS INTERNOS</t>
  </si>
  <si>
    <t>INGRESOS PROPIOS</t>
  </si>
  <si>
    <t>RECURSOS FEDERALES</t>
  </si>
  <si>
    <t>RECURSOS ESTATALES</t>
  </si>
  <si>
    <t>OTROS RECURSOS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</si>
</sst>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quot;$&quot;* #,##0_-;_-&quot;$&quot;* &quot;-&quot;_-;_-@_-"/>
    <numFmt numFmtId="41" formatCode="_-* #,##0_-;\-* #,##0_-;_-* &quot;-&quot;_-;_-@_-"/>
    <numFmt numFmtId="164" formatCode="0_ ;\-0\ "/>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16"/>
      <color theme="1"/>
      <name val="Calibri"/>
      <family val="2"/>
      <scheme val="minor"/>
    </font>
    <font>
      <sz val="10"/>
      <name val="Arial"/>
      <family val="2"/>
    </font>
    <font>
      <b/>
      <sz val="12"/>
      <color theme="1"/>
      <name val="Calibri"/>
      <family val="2"/>
      <scheme val="minor"/>
    </font>
    <font>
      <sz val="12"/>
      <color theme="1"/>
      <name val="Calibri"/>
      <family val="2"/>
      <scheme val="minor"/>
    </font>
    <font>
      <b/>
      <sz val="12"/>
      <name val="Calibri"/>
      <family val="2"/>
      <scheme val="minor"/>
    </font>
    <font>
      <sz val="12"/>
      <name val="Calibri"/>
      <family val="2"/>
      <scheme val="minor"/>
    </font>
    <font>
      <b/>
      <i/>
      <sz val="12"/>
      <color theme="1"/>
      <name val="Calibri"/>
      <family val="2"/>
      <scheme val="minor"/>
    </font>
    <font>
      <sz val="10"/>
      <color theme="1"/>
      <name val="Calibri"/>
      <family val="2"/>
      <scheme val="minor"/>
    </font>
    <font>
      <b/>
      <i/>
      <sz val="11"/>
      <color theme="1"/>
      <name val="Calibri"/>
      <family val="2"/>
      <scheme val="minor"/>
    </font>
    <font>
      <sz val="10"/>
      <color indexed="81"/>
      <name val="Tahoma"/>
      <family val="2"/>
    </font>
    <font>
      <b/>
      <sz val="9"/>
      <color indexed="81"/>
      <name val="Tahoma"/>
      <family val="2"/>
    </font>
    <font>
      <sz val="9"/>
      <color indexed="81"/>
      <name val="Tahoma"/>
      <family val="2"/>
    </font>
    <font>
      <b/>
      <sz val="11"/>
      <color indexed="81"/>
      <name val="Tahoma"/>
      <family val="2"/>
    </font>
  </fonts>
  <fills count="7">
    <fill>
      <patternFill patternType="none"/>
    </fill>
    <fill>
      <patternFill patternType="gray125"/>
    </fill>
    <fill>
      <patternFill patternType="solid">
        <fgColor rgb="FF009999"/>
        <bgColor indexed="64"/>
      </patternFill>
    </fill>
    <fill>
      <patternFill patternType="solid">
        <fgColor rgb="FF00C4BF"/>
        <bgColor indexed="64"/>
      </patternFill>
    </fill>
    <fill>
      <patternFill patternType="solid">
        <fgColor theme="0"/>
        <bgColor indexed="64"/>
      </patternFill>
    </fill>
    <fill>
      <patternFill patternType="solid">
        <fgColor rgb="FF6FEBDF"/>
        <bgColor indexed="64"/>
      </patternFill>
    </fill>
    <fill>
      <patternFill patternType="solid">
        <fgColor rgb="FFFFF2D4"/>
        <bgColor indexed="64"/>
      </patternFill>
    </fill>
  </fills>
  <borders count="31">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rgb="FF92D050"/>
      </right>
      <top style="thin">
        <color indexed="64"/>
      </top>
      <bottom style="thin">
        <color rgb="FF92D050"/>
      </bottom>
      <diagonal/>
    </border>
    <border>
      <left style="thin">
        <color rgb="FF92D050"/>
      </left>
      <right style="thin">
        <color rgb="FF92D050"/>
      </right>
      <top style="thin">
        <color indexed="64"/>
      </top>
      <bottom style="thin">
        <color rgb="FF92D050"/>
      </bottom>
      <diagonal/>
    </border>
    <border>
      <left style="thin">
        <color rgb="FF92D050"/>
      </left>
      <right/>
      <top style="thin">
        <color indexed="64"/>
      </top>
      <bottom style="thin">
        <color rgb="FF92D050"/>
      </bottom>
      <diagonal/>
    </border>
    <border>
      <left style="thin">
        <color indexed="64"/>
      </left>
      <right style="thin">
        <color indexed="64"/>
      </right>
      <top style="thin">
        <color indexed="64"/>
      </top>
      <bottom style="thin">
        <color rgb="FF92D050"/>
      </bottom>
      <diagonal/>
    </border>
    <border>
      <left style="thin">
        <color indexed="64"/>
      </left>
      <right style="thin">
        <color rgb="FF92D050"/>
      </right>
      <top style="thin">
        <color rgb="FF92D050"/>
      </top>
      <bottom style="thin">
        <color rgb="FF92D050"/>
      </bottom>
      <diagonal/>
    </border>
    <border>
      <left style="thin">
        <color rgb="FF92D050"/>
      </left>
      <right style="thin">
        <color rgb="FF92D050"/>
      </right>
      <top style="thin">
        <color rgb="FF92D050"/>
      </top>
      <bottom style="thin">
        <color rgb="FF92D050"/>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indexed="64"/>
      </left>
      <right style="thin">
        <color rgb="FF92D050"/>
      </right>
      <top/>
      <bottom style="thin">
        <color rgb="FF92D050"/>
      </bottom>
      <diagonal/>
    </border>
    <border>
      <left style="thin">
        <color rgb="FF92D050"/>
      </left>
      <right style="thin">
        <color rgb="FF92D050"/>
      </right>
      <top/>
      <bottom style="thin">
        <color rgb="FF92D05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indexed="64"/>
      </left>
      <right style="thin">
        <color rgb="FF92D050"/>
      </right>
      <top style="thin">
        <color rgb="FF92D050"/>
      </top>
      <bottom style="thin">
        <color indexed="64"/>
      </bottom>
      <diagonal/>
    </border>
    <border>
      <left style="thin">
        <color rgb="FF92D050"/>
      </left>
      <right style="thin">
        <color rgb="FF92D050"/>
      </right>
      <top style="thin">
        <color rgb="FF92D050"/>
      </top>
      <bottom style="thin">
        <color indexed="64"/>
      </bottom>
      <diagonal/>
    </border>
    <border>
      <left style="thin">
        <color rgb="FF92D050"/>
      </left>
      <right/>
      <top style="thin">
        <color rgb="FF92D050"/>
      </top>
      <bottom style="thin">
        <color indexed="64"/>
      </bottom>
      <diagonal/>
    </border>
    <border>
      <left/>
      <right/>
      <top style="thin">
        <color indexed="64"/>
      </top>
      <bottom/>
      <diagonal/>
    </border>
    <border>
      <left/>
      <right/>
      <top/>
      <bottom style="thin">
        <color theme="6"/>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theme="6"/>
      </left>
      <right style="thin">
        <color theme="6"/>
      </right>
      <top style="thin">
        <color theme="6"/>
      </top>
      <bottom style="thin">
        <color theme="6"/>
      </bottom>
      <diagonal/>
    </border>
    <border>
      <left/>
      <right/>
      <top style="thin">
        <color theme="6"/>
      </top>
      <bottom/>
      <diagonal/>
    </border>
  </borders>
  <cellStyleXfs count="3">
    <xf numFmtId="0" fontId="0" fillId="0" borderId="0"/>
    <xf numFmtId="9" fontId="1" fillId="0" borderId="0" applyFont="0" applyFill="0" applyBorder="0" applyAlignment="0" applyProtection="0"/>
    <xf numFmtId="0" fontId="5" fillId="0" borderId="0"/>
  </cellStyleXfs>
  <cellXfs count="83">
    <xf numFmtId="0" fontId="0" fillId="0" borderId="0" xfId="0"/>
    <xf numFmtId="0" fontId="0" fillId="0" borderId="0" xfId="0" applyFont="1" applyFill="1" applyProtection="1"/>
    <xf numFmtId="0" fontId="7" fillId="0" borderId="0" xfId="0" applyFont="1" applyFill="1" applyProtection="1"/>
    <xf numFmtId="0" fontId="8" fillId="4" borderId="0" xfId="2" applyFont="1" applyFill="1" applyBorder="1" applyAlignment="1" applyProtection="1">
      <alignment vertical="center"/>
    </xf>
    <xf numFmtId="0" fontId="8" fillId="4" borderId="5" xfId="2" applyFont="1" applyFill="1" applyBorder="1" applyAlignment="1" applyProtection="1">
      <alignment vertical="center"/>
    </xf>
    <xf numFmtId="164" fontId="6" fillId="5" borderId="6" xfId="0" applyNumberFormat="1" applyFont="1" applyFill="1" applyBorder="1" applyAlignment="1" applyProtection="1">
      <alignment horizontal="center" vertical="center"/>
    </xf>
    <xf numFmtId="42" fontId="6" fillId="5" borderId="7" xfId="2" applyNumberFormat="1" applyFont="1" applyFill="1" applyBorder="1" applyAlignment="1" applyProtection="1">
      <alignment vertical="center"/>
      <protection locked="0"/>
    </xf>
    <xf numFmtId="42" fontId="6" fillId="5" borderId="7" xfId="2" applyNumberFormat="1" applyFont="1" applyFill="1" applyBorder="1" applyAlignment="1" applyProtection="1">
      <alignment vertical="center"/>
    </xf>
    <xf numFmtId="42" fontId="6" fillId="5" borderId="8" xfId="2" applyNumberFormat="1" applyFont="1" applyFill="1" applyBorder="1" applyAlignment="1" applyProtection="1">
      <alignment vertical="center"/>
    </xf>
    <xf numFmtId="9" fontId="6" fillId="5" borderId="9" xfId="1" applyNumberFormat="1" applyFont="1" applyFill="1" applyBorder="1" applyAlignment="1" applyProtection="1">
      <alignment horizontal="center" vertical="center"/>
    </xf>
    <xf numFmtId="0" fontId="9" fillId="0" borderId="10" xfId="2" applyFont="1" applyFill="1" applyBorder="1" applyAlignment="1" applyProtection="1">
      <alignment horizontal="center" vertical="center"/>
    </xf>
    <xf numFmtId="42" fontId="9" fillId="4" borderId="11" xfId="2" applyNumberFormat="1" applyFont="1" applyFill="1" applyBorder="1" applyAlignment="1" applyProtection="1">
      <alignment vertical="center"/>
      <protection locked="0"/>
    </xf>
    <xf numFmtId="42" fontId="9" fillId="6" borderId="11" xfId="2" applyNumberFormat="1" applyFont="1" applyFill="1" applyBorder="1" applyAlignment="1" applyProtection="1">
      <alignment vertical="center"/>
    </xf>
    <xf numFmtId="42" fontId="9" fillId="0" borderId="12" xfId="2" applyNumberFormat="1" applyFont="1" applyFill="1" applyBorder="1" applyAlignment="1" applyProtection="1">
      <alignment vertical="center"/>
    </xf>
    <xf numFmtId="42" fontId="9" fillId="0" borderId="11" xfId="2" applyNumberFormat="1" applyFont="1" applyFill="1" applyBorder="1" applyAlignment="1" applyProtection="1">
      <alignment vertical="center"/>
      <protection locked="0"/>
    </xf>
    <xf numFmtId="164" fontId="6" fillId="5" borderId="10" xfId="0" applyNumberFormat="1" applyFont="1" applyFill="1" applyBorder="1" applyAlignment="1" applyProtection="1">
      <alignment horizontal="center" vertical="center"/>
    </xf>
    <xf numFmtId="42" fontId="6" fillId="5" borderId="11" xfId="2" applyNumberFormat="1" applyFont="1" applyFill="1" applyBorder="1" applyAlignment="1" applyProtection="1">
      <alignment vertical="center"/>
      <protection locked="0"/>
    </xf>
    <xf numFmtId="42" fontId="6" fillId="5" borderId="11" xfId="2" applyNumberFormat="1" applyFont="1" applyFill="1" applyBorder="1" applyAlignment="1" applyProtection="1">
      <alignment vertical="center"/>
    </xf>
    <xf numFmtId="42" fontId="6" fillId="5" borderId="12" xfId="2" applyNumberFormat="1" applyFont="1" applyFill="1" applyBorder="1" applyAlignment="1" applyProtection="1">
      <alignment vertical="center"/>
    </xf>
    <xf numFmtId="164" fontId="9" fillId="0" borderId="10" xfId="0" applyNumberFormat="1" applyFont="1" applyFill="1" applyBorder="1" applyAlignment="1" applyProtection="1">
      <alignment horizontal="center" vertical="center"/>
    </xf>
    <xf numFmtId="164" fontId="9" fillId="0" borderId="15" xfId="0" applyNumberFormat="1" applyFont="1" applyFill="1" applyBorder="1" applyAlignment="1" applyProtection="1">
      <alignment horizontal="center" vertical="center"/>
    </xf>
    <xf numFmtId="42" fontId="9" fillId="4" borderId="16" xfId="2" applyNumberFormat="1" applyFont="1" applyFill="1" applyBorder="1" applyAlignment="1" applyProtection="1">
      <alignment vertical="center"/>
      <protection locked="0"/>
    </xf>
    <xf numFmtId="42" fontId="9" fillId="0" borderId="11" xfId="0" applyNumberFormat="1" applyFont="1" applyFill="1" applyBorder="1" applyAlignment="1" applyProtection="1">
      <alignment horizontal="center" vertical="center"/>
      <protection locked="0"/>
    </xf>
    <xf numFmtId="164" fontId="9" fillId="6" borderId="17" xfId="0" applyNumberFormat="1" applyFont="1" applyFill="1" applyBorder="1" applyAlignment="1">
      <alignment horizontal="center" vertical="center"/>
    </xf>
    <xf numFmtId="164" fontId="9" fillId="6" borderId="4" xfId="0" applyNumberFormat="1" applyFont="1" applyFill="1" applyBorder="1" applyAlignment="1">
      <alignment horizontal="center" vertical="center"/>
    </xf>
    <xf numFmtId="0" fontId="9" fillId="6" borderId="17" xfId="0" applyFont="1" applyFill="1" applyBorder="1" applyAlignment="1">
      <alignment horizontal="left" vertical="center" wrapText="1"/>
    </xf>
    <xf numFmtId="0" fontId="9" fillId="6" borderId="18" xfId="0" applyFont="1" applyFill="1" applyBorder="1" applyAlignment="1">
      <alignment horizontal="left" vertical="center" wrapText="1"/>
    </xf>
    <xf numFmtId="164" fontId="9" fillId="0" borderId="19" xfId="0" applyNumberFormat="1" applyFont="1" applyFill="1" applyBorder="1" applyAlignment="1" applyProtection="1">
      <alignment horizontal="center" vertical="center"/>
    </xf>
    <xf numFmtId="42" fontId="9" fillId="0" borderId="20" xfId="2" applyNumberFormat="1" applyFont="1" applyFill="1" applyBorder="1" applyAlignment="1" applyProtection="1">
      <alignment vertical="center"/>
      <protection locked="0"/>
    </xf>
    <xf numFmtId="42" fontId="10" fillId="5" borderId="22" xfId="2" applyNumberFormat="1" applyFont="1" applyFill="1" applyBorder="1" applyProtection="1">
      <protection locked="0"/>
    </xf>
    <xf numFmtId="42" fontId="10" fillId="5" borderId="23" xfId="2" applyNumberFormat="1" applyFont="1" applyFill="1" applyBorder="1" applyProtection="1"/>
    <xf numFmtId="0" fontId="6" fillId="0" borderId="0" xfId="0" applyFont="1" applyFill="1" applyAlignment="1" applyProtection="1"/>
    <xf numFmtId="0" fontId="2" fillId="3" borderId="26" xfId="0" applyFont="1" applyFill="1" applyBorder="1" applyAlignment="1" applyProtection="1">
      <alignment horizontal="center"/>
    </xf>
    <xf numFmtId="0" fontId="2" fillId="3" borderId="27" xfId="0" applyFont="1" applyFill="1" applyBorder="1" applyAlignment="1" applyProtection="1">
      <alignment horizontal="center"/>
    </xf>
    <xf numFmtId="41" fontId="2" fillId="3" borderId="27" xfId="0" applyNumberFormat="1" applyFont="1" applyFill="1" applyBorder="1" applyAlignment="1" applyProtection="1">
      <alignment horizontal="center"/>
    </xf>
    <xf numFmtId="9" fontId="2" fillId="3" borderId="28" xfId="0" applyNumberFormat="1" applyFont="1" applyFill="1" applyBorder="1" applyAlignment="1" applyProtection="1">
      <alignment horizontal="center" vertical="center"/>
    </xf>
    <xf numFmtId="0" fontId="0" fillId="0" borderId="0" xfId="0" applyFont="1" applyFill="1" applyAlignment="1" applyProtection="1">
      <alignment horizontal="center"/>
    </xf>
    <xf numFmtId="0" fontId="11" fillId="0" borderId="29" xfId="0" applyFont="1" applyFill="1" applyBorder="1" applyAlignment="1" applyProtection="1">
      <alignment horizontal="center" vertical="center"/>
    </xf>
    <xf numFmtId="0" fontId="11" fillId="0" borderId="29" xfId="0" applyFont="1" applyFill="1" applyBorder="1" applyAlignment="1" applyProtection="1">
      <alignment vertical="center" wrapText="1"/>
    </xf>
    <xf numFmtId="3" fontId="0" fillId="0" borderId="29" xfId="0" applyNumberFormat="1" applyFont="1" applyFill="1" applyBorder="1" applyAlignment="1" applyProtection="1">
      <alignment vertical="center"/>
    </xf>
    <xf numFmtId="10" fontId="0" fillId="0" borderId="29" xfId="0" applyNumberFormat="1" applyFont="1" applyFill="1" applyBorder="1" applyAlignment="1" applyProtection="1">
      <alignment horizontal="center" vertical="center"/>
    </xf>
    <xf numFmtId="0" fontId="0" fillId="0" borderId="29" xfId="0" applyNumberFormat="1" applyFont="1" applyFill="1" applyBorder="1" applyAlignment="1" applyProtection="1">
      <alignment horizontal="center" vertical="center"/>
    </xf>
    <xf numFmtId="0" fontId="0" fillId="3" borderId="26" xfId="0" applyFont="1" applyFill="1" applyBorder="1" applyAlignment="1" applyProtection="1">
      <alignment horizontal="center" vertical="center"/>
    </xf>
    <xf numFmtId="0" fontId="12" fillId="3" borderId="27" xfId="0" applyFont="1" applyFill="1" applyBorder="1" applyAlignment="1" applyProtection="1">
      <alignment horizontal="right" vertical="center" wrapText="1"/>
    </xf>
    <xf numFmtId="41" fontId="12" fillId="3" borderId="29" xfId="0" applyNumberFormat="1" applyFont="1" applyFill="1" applyBorder="1" applyAlignment="1" applyProtection="1">
      <alignment vertical="center"/>
    </xf>
    <xf numFmtId="10" fontId="12" fillId="3" borderId="29" xfId="0" applyNumberFormat="1" applyFont="1" applyFill="1" applyBorder="1" applyAlignment="1" applyProtection="1">
      <alignment vertical="center"/>
    </xf>
    <xf numFmtId="0" fontId="2" fillId="0" borderId="0" xfId="0" applyFont="1" applyFill="1" applyAlignment="1" applyProtection="1">
      <alignment horizontal="center"/>
    </xf>
    <xf numFmtId="0" fontId="2" fillId="3" borderId="29" xfId="0" applyFont="1" applyFill="1" applyBorder="1" applyAlignment="1" applyProtection="1">
      <alignment horizontal="center"/>
    </xf>
    <xf numFmtId="41" fontId="2" fillId="3" borderId="29" xfId="0" applyNumberFormat="1" applyFont="1" applyFill="1" applyBorder="1" applyAlignment="1" applyProtection="1">
      <alignment horizontal="center"/>
    </xf>
    <xf numFmtId="9" fontId="2" fillId="3" borderId="29" xfId="0" applyNumberFormat="1" applyFont="1" applyFill="1" applyBorder="1" applyAlignment="1" applyProtection="1">
      <alignment horizontal="center" vertical="center"/>
    </xf>
    <xf numFmtId="0" fontId="11" fillId="0" borderId="29" xfId="0" applyFont="1" applyFill="1" applyBorder="1" applyAlignment="1" applyProtection="1">
      <alignment vertical="center"/>
    </xf>
    <xf numFmtId="41" fontId="0" fillId="0" borderId="29" xfId="0" applyNumberFormat="1" applyFont="1" applyFill="1" applyBorder="1" applyAlignment="1" applyProtection="1">
      <alignment vertical="center"/>
    </xf>
    <xf numFmtId="10" fontId="12" fillId="3" borderId="29" xfId="1" applyNumberFormat="1" applyFont="1" applyFill="1" applyBorder="1" applyAlignment="1" applyProtection="1">
      <alignment horizontal="center"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0" fontId="9" fillId="0" borderId="11" xfId="0" applyFont="1" applyFill="1" applyBorder="1" applyAlignment="1" applyProtection="1">
      <alignment horizontal="left" vertical="center" wrapText="1"/>
    </xf>
    <xf numFmtId="0" fontId="9" fillId="0" borderId="20" xfId="0" applyFont="1" applyFill="1" applyBorder="1" applyAlignment="1" applyProtection="1">
      <alignment horizontal="left" vertical="center" wrapText="1"/>
    </xf>
    <xf numFmtId="0" fontId="10" fillId="5" borderId="21" xfId="2" applyFont="1" applyFill="1" applyBorder="1" applyAlignment="1" applyProtection="1">
      <alignment horizontal="right"/>
    </xf>
    <xf numFmtId="0" fontId="10" fillId="5" borderId="22" xfId="2" applyFont="1" applyFill="1" applyBorder="1" applyAlignment="1" applyProtection="1">
      <alignment horizontal="right"/>
    </xf>
    <xf numFmtId="0" fontId="6" fillId="0" borderId="24" xfId="0"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0" fontId="6" fillId="0" borderId="30" xfId="0" applyFont="1" applyFill="1" applyBorder="1" applyAlignment="1" applyProtection="1">
      <alignment horizontal="center"/>
    </xf>
    <xf numFmtId="0" fontId="6" fillId="5" borderId="11" xfId="0" applyFont="1" applyFill="1" applyBorder="1" applyAlignment="1" applyProtection="1">
      <alignment horizontal="left" vertical="center" wrapText="1"/>
    </xf>
    <xf numFmtId="0" fontId="9" fillId="6" borderId="17" xfId="0" applyFont="1" applyFill="1" applyBorder="1" applyAlignment="1">
      <alignment horizontal="left" vertical="center" wrapText="1"/>
    </xf>
    <xf numFmtId="0" fontId="9" fillId="6" borderId="18" xfId="0" applyFont="1" applyFill="1" applyBorder="1" applyAlignment="1">
      <alignment horizontal="left" vertical="center" wrapText="1"/>
    </xf>
    <xf numFmtId="0" fontId="7" fillId="0" borderId="0" xfId="0" applyFont="1" applyFill="1" applyProtection="1"/>
    <xf numFmtId="0" fontId="9" fillId="0" borderId="16" xfId="0" applyFont="1" applyFill="1" applyBorder="1" applyAlignment="1" applyProtection="1">
      <alignment horizontal="left" vertical="center" wrapText="1"/>
    </xf>
    <xf numFmtId="0" fontId="9" fillId="0" borderId="11" xfId="2" applyFont="1" applyFill="1" applyBorder="1" applyAlignment="1" applyProtection="1">
      <alignment horizontal="left" vertical="center"/>
    </xf>
    <xf numFmtId="0" fontId="9" fillId="0" borderId="12" xfId="2" applyFont="1" applyFill="1" applyBorder="1" applyAlignment="1" applyProtection="1">
      <alignment horizontal="left" vertical="center"/>
    </xf>
    <xf numFmtId="0" fontId="9" fillId="0" borderId="13" xfId="2" applyFont="1" applyFill="1" applyBorder="1" applyAlignment="1" applyProtection="1">
      <alignment horizontal="left" vertical="center"/>
    </xf>
    <xf numFmtId="0" fontId="9" fillId="0" borderId="14" xfId="2" applyFont="1" applyFill="1" applyBorder="1" applyAlignment="1" applyProtection="1">
      <alignment horizontal="left" vertical="center"/>
    </xf>
    <xf numFmtId="0" fontId="9" fillId="0" borderId="12" xfId="0" applyFont="1" applyFill="1" applyBorder="1" applyAlignment="1" applyProtection="1">
      <alignment horizontal="left" vertical="center" wrapText="1"/>
    </xf>
    <xf numFmtId="0" fontId="9" fillId="0" borderId="13" xfId="0" applyFont="1" applyFill="1" applyBorder="1" applyAlignment="1" applyProtection="1">
      <alignment horizontal="left" vertical="center" wrapText="1"/>
    </xf>
    <xf numFmtId="0" fontId="9" fillId="0" borderId="14" xfId="0" applyFont="1" applyFill="1" applyBorder="1" applyAlignment="1" applyProtection="1">
      <alignment horizontal="left" vertical="center" wrapText="1"/>
    </xf>
    <xf numFmtId="0" fontId="6" fillId="5" borderId="7" xfId="0" applyFont="1" applyFill="1" applyBorder="1" applyAlignment="1" applyProtection="1">
      <alignment horizontal="left" vertical="center" wrapText="1"/>
    </xf>
    <xf numFmtId="0" fontId="3" fillId="0" borderId="0" xfId="0" applyFont="1" applyFill="1" applyAlignment="1" applyProtection="1">
      <alignment vertical="top" wrapText="1"/>
    </xf>
    <xf numFmtId="0" fontId="0" fillId="0" borderId="0" xfId="0" applyAlignment="1"/>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6" fillId="3" borderId="3" xfId="2" applyFont="1" applyFill="1" applyBorder="1" applyAlignment="1" applyProtection="1">
      <alignment horizontal="center" vertical="center"/>
      <protection locked="0"/>
    </xf>
    <xf numFmtId="3" fontId="6" fillId="3" borderId="3" xfId="2" applyNumberFormat="1" applyFont="1" applyFill="1" applyBorder="1" applyAlignment="1" applyProtection="1">
      <alignment horizontal="center" vertical="center" wrapText="1"/>
      <protection locked="0"/>
    </xf>
    <xf numFmtId="3" fontId="6" fillId="3" borderId="4" xfId="2" applyNumberFormat="1" applyFont="1" applyFill="1" applyBorder="1" applyAlignment="1" applyProtection="1">
      <alignment horizontal="center" vertical="center" wrapText="1"/>
      <protection locked="0"/>
    </xf>
    <xf numFmtId="1" fontId="6" fillId="3" borderId="3" xfId="2" applyNumberFormat="1" applyFont="1" applyFill="1" applyBorder="1" applyAlignment="1" applyProtection="1">
      <alignment horizontal="center" vertical="center" wrapText="1"/>
      <protection locked="0"/>
    </xf>
  </cellXfs>
  <cellStyles count="3">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1-120F-4FF2-802B-86A2CF45CB41}"/>
              </c:ext>
            </c:extLst>
          </c:dPt>
          <c:dPt>
            <c:idx val="2"/>
            <c:invertIfNegative val="0"/>
            <c:bubble3D val="0"/>
            <c:spPr>
              <a:solidFill>
                <a:srgbClr val="009900"/>
              </a:solidFill>
            </c:spPr>
            <c:extLst>
              <c:ext xmlns:c16="http://schemas.microsoft.com/office/drawing/2014/chart" uri="{C3380CC4-5D6E-409C-BE32-E72D297353CC}">
                <c16:uniqueId val="{00000003-120F-4FF2-802B-86A2CF45CB41}"/>
              </c:ext>
            </c:extLst>
          </c:dPt>
          <c:val>
            <c:numRef>
              <c:f>'2017'!$C$79:$C$83</c:f>
              <c:numCache>
                <c:formatCode>#,##0</c:formatCode>
                <c:ptCount val="5"/>
                <c:pt idx="0">
                  <c:v>5669866.2699999996</c:v>
                </c:pt>
                <c:pt idx="1">
                  <c:v>81808.959999999992</c:v>
                </c:pt>
                <c:pt idx="2">
                  <c:v>0</c:v>
                </c:pt>
                <c:pt idx="3">
                  <c:v>0</c:v>
                </c:pt>
                <c:pt idx="4">
                  <c:v>0</c:v>
                </c:pt>
              </c:numCache>
            </c:numRef>
          </c:val>
          <c:extLst>
            <c:ext xmlns:c16="http://schemas.microsoft.com/office/drawing/2014/chart" uri="{C3380CC4-5D6E-409C-BE32-E72D297353CC}">
              <c16:uniqueId val="{00000004-120F-4FF2-802B-86A2CF45CB41}"/>
            </c:ext>
          </c:extLst>
        </c:ser>
        <c:dLbls>
          <c:showLegendKey val="0"/>
          <c:showVal val="0"/>
          <c:showCatName val="0"/>
          <c:showSerName val="0"/>
          <c:showPercent val="0"/>
          <c:showBubbleSize val="0"/>
        </c:dLbls>
        <c:gapWidth val="18"/>
        <c:overlap val="90"/>
        <c:axId val="551665984"/>
        <c:axId val="551662720"/>
      </c:barChart>
      <c:catAx>
        <c:axId val="551665984"/>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551662720"/>
        <c:crosses val="autoZero"/>
        <c:auto val="1"/>
        <c:lblAlgn val="ctr"/>
        <c:lblOffset val="100"/>
        <c:noMultiLvlLbl val="0"/>
      </c:catAx>
      <c:valAx>
        <c:axId val="551662720"/>
        <c:scaling>
          <c:orientation val="minMax"/>
        </c:scaling>
        <c:delete val="1"/>
        <c:axPos val="l"/>
        <c:majorGridlines/>
        <c:numFmt formatCode="#,##0" sourceLinked="1"/>
        <c:majorTickMark val="out"/>
        <c:minorTickMark val="none"/>
        <c:tickLblPos val="nextTo"/>
        <c:crossAx val="551665984"/>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127"/>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1-524D-4F3A-8989-2F92B0600D94}"/>
              </c:ext>
            </c:extLst>
          </c:dPt>
          <c:dPt>
            <c:idx val="2"/>
            <c:invertIfNegative val="0"/>
            <c:bubble3D val="0"/>
            <c:spPr>
              <a:solidFill>
                <a:srgbClr val="009900"/>
              </a:solidFill>
            </c:spPr>
            <c:extLst>
              <c:ext xmlns:c16="http://schemas.microsoft.com/office/drawing/2014/chart" uri="{C3380CC4-5D6E-409C-BE32-E72D297353CC}">
                <c16:uniqueId val="{00000003-524D-4F3A-8989-2F92B0600D94}"/>
              </c:ext>
            </c:extLst>
          </c:dPt>
          <c:dPt>
            <c:idx val="3"/>
            <c:invertIfNegative val="0"/>
            <c:bubble3D val="0"/>
            <c:spPr>
              <a:solidFill>
                <a:schemeClr val="accent6">
                  <a:lumMod val="75000"/>
                </a:schemeClr>
              </a:solidFill>
            </c:spPr>
            <c:extLst>
              <c:ext xmlns:c16="http://schemas.microsoft.com/office/drawing/2014/chart" uri="{C3380CC4-5D6E-409C-BE32-E72D297353CC}">
                <c16:uniqueId val="{00000005-524D-4F3A-8989-2F92B0600D94}"/>
              </c:ext>
            </c:extLst>
          </c:dPt>
          <c:dPt>
            <c:idx val="4"/>
            <c:invertIfNegative val="0"/>
            <c:bubble3D val="0"/>
            <c:spPr>
              <a:solidFill>
                <a:srgbClr val="7030A0"/>
              </a:solidFill>
            </c:spPr>
            <c:extLst>
              <c:ext xmlns:c16="http://schemas.microsoft.com/office/drawing/2014/chart" uri="{C3380CC4-5D6E-409C-BE32-E72D297353CC}">
                <c16:uniqueId val="{00000007-524D-4F3A-8989-2F92B0600D94}"/>
              </c:ext>
            </c:extLst>
          </c:dPt>
          <c:cat>
            <c:numRef>
              <c:f>'2017'!$A$88:$A$92</c:f>
              <c:numCache>
                <c:formatCode>General</c:formatCode>
                <c:ptCount val="5"/>
                <c:pt idx="0">
                  <c:v>100</c:v>
                </c:pt>
                <c:pt idx="1">
                  <c:v>200</c:v>
                </c:pt>
                <c:pt idx="2">
                  <c:v>400</c:v>
                </c:pt>
                <c:pt idx="3">
                  <c:v>500</c:v>
                </c:pt>
                <c:pt idx="4">
                  <c:v>600</c:v>
                </c:pt>
              </c:numCache>
            </c:numRef>
          </c:cat>
          <c:val>
            <c:numRef>
              <c:f>'2017'!$C$88:$C$92</c:f>
              <c:numCache>
                <c:formatCode>_(* #,##0_);_(* \(#,##0\);_(* "-"_);_(@_)</c:formatCode>
                <c:ptCount val="5"/>
                <c:pt idx="0">
                  <c:v>417032.05</c:v>
                </c:pt>
                <c:pt idx="1">
                  <c:v>0</c:v>
                </c:pt>
                <c:pt idx="2">
                  <c:v>0</c:v>
                </c:pt>
                <c:pt idx="3">
                  <c:v>0</c:v>
                </c:pt>
                <c:pt idx="4">
                  <c:v>5251753.1800000006</c:v>
                </c:pt>
              </c:numCache>
            </c:numRef>
          </c:val>
          <c:extLst>
            <c:ext xmlns:c16="http://schemas.microsoft.com/office/drawing/2014/chart" uri="{C3380CC4-5D6E-409C-BE32-E72D297353CC}">
              <c16:uniqueId val="{00000008-524D-4F3A-8989-2F92B0600D94}"/>
            </c:ext>
          </c:extLst>
        </c:ser>
        <c:dLbls>
          <c:showLegendKey val="0"/>
          <c:showVal val="0"/>
          <c:showCatName val="0"/>
          <c:showSerName val="0"/>
          <c:showPercent val="0"/>
          <c:showBubbleSize val="0"/>
        </c:dLbls>
        <c:gapWidth val="23"/>
        <c:shape val="cylinder"/>
        <c:axId val="551664352"/>
        <c:axId val="480951904"/>
        <c:axId val="0"/>
      </c:bar3DChart>
      <c:catAx>
        <c:axId val="551664352"/>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480951904"/>
        <c:crosses val="autoZero"/>
        <c:auto val="1"/>
        <c:lblAlgn val="ctr"/>
        <c:lblOffset val="100"/>
        <c:noMultiLvlLbl val="0"/>
      </c:catAx>
      <c:valAx>
        <c:axId val="480951904"/>
        <c:scaling>
          <c:orientation val="minMax"/>
        </c:scaling>
        <c:delete val="1"/>
        <c:axPos val="b"/>
        <c:majorGridlines/>
        <c:numFmt formatCode="_(* #,##0_);_(* \(#,##0\);_(* &quot;-&quot;_);_(@_)" sourceLinked="1"/>
        <c:majorTickMark val="out"/>
        <c:minorTickMark val="none"/>
        <c:tickLblPos val="nextTo"/>
        <c:crossAx val="551664352"/>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38100</xdr:colOff>
      <xdr:row>77</xdr:row>
      <xdr:rowOff>0</xdr:rowOff>
    </xdr:from>
    <xdr:to>
      <xdr:col>6</xdr:col>
      <xdr:colOff>1704975</xdr:colOff>
      <xdr:row>84</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85</xdr:row>
      <xdr:rowOff>85725</xdr:rowOff>
    </xdr:from>
    <xdr:to>
      <xdr:col>6</xdr:col>
      <xdr:colOff>1676400</xdr:colOff>
      <xdr:row>94</xdr:row>
      <xdr:rowOff>9525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dor\Desktop\DIF%20SAYULA\DIF%20SAYULA%202015-2018\PRESUPUESTO%202017\MODIFICACION%20PRESUPUESTO%20%202017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dministrador\Desktop\DIF%20SAYULA\DIF%20SAYULA%202015-2018\PRESUPUESTO%202018\PRESUPUESTO%20MUNICIPIOS%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dministrador\Desktop\DIF%20SAYULA\DIF%20SAYULA%202018-2021\PRESUPUESTO%202019\PRESUPUEST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sheetName val="PROGRAMACION COMEDOR"/>
      <sheetName val="INDICADOR (2)"/>
      <sheetName val="PROGRAMACION ALIMENTARIA"/>
      <sheetName val="INDICADOR (3)"/>
      <sheetName val="PROGRAMACION JURIDICA"/>
      <sheetName val="INDICADOR (4)"/>
      <sheetName val="PROGRAMACION PSICOLOGIA"/>
      <sheetName val="INDICADOR (5)"/>
      <sheetName val="PROGRAMACION T.S."/>
      <sheetName val="INDICADOR (6)"/>
      <sheetName val="PROGRAMACION UBR"/>
      <sheetName val="PROGRAMACION ADMON."/>
      <sheetName val="S.H-INGRESOS"/>
      <sheetName val="S.H. EGRESOS"/>
      <sheetName val="MODIFICACION INGRESOS "/>
      <sheetName val="PRESUP. EGRESOS MODIFICADO F.F."/>
      <sheetName val="PLANTILLA  "/>
      <sheetName val="EGRESOS CALISFIC.ADMIVA."/>
      <sheetName val="CALISIFIC. FUNCIONAL DEL GASTO"/>
      <sheetName val="CLASIF.  PROGRAMATICA"/>
      <sheetName val="CAT FF "/>
      <sheetName val=" CAT. FUNCION, SUB FUNCION"/>
      <sheetName val="CAT. CLASIFICACIÓN PROGRAMATICA"/>
    </sheetNames>
    <sheetDataSet>
      <sheetData sheetId="0">
        <row r="3">
          <cell r="B3" t="str">
            <v>Ente Público: MUNICIPIO DE SAYULA, JALISCO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79">
          <cell r="C79">
            <v>5669866.2699999996</v>
          </cell>
        </row>
      </sheetData>
      <sheetData sheetId="15" refreshError="1"/>
      <sheetData sheetId="16">
        <row r="6">
          <cell r="M6">
            <v>2093079.44</v>
          </cell>
        </row>
        <row r="11">
          <cell r="M11">
            <v>510084.8</v>
          </cell>
        </row>
        <row r="16">
          <cell r="M16">
            <v>534619.68000000005</v>
          </cell>
        </row>
        <row r="25">
          <cell r="M25">
            <v>264676.78999999998</v>
          </cell>
        </row>
        <row r="30">
          <cell r="M30">
            <v>154863.17000000001</v>
          </cell>
        </row>
        <row r="37">
          <cell r="M37">
            <v>0</v>
          </cell>
        </row>
        <row r="39">
          <cell r="M39">
            <v>0</v>
          </cell>
        </row>
        <row r="43">
          <cell r="M43">
            <v>129466.90999999999</v>
          </cell>
        </row>
        <row r="52">
          <cell r="M52">
            <v>462979.64999999997</v>
          </cell>
        </row>
        <row r="56">
          <cell r="M56">
            <v>0</v>
          </cell>
        </row>
        <row r="66">
          <cell r="M66">
            <v>1410</v>
          </cell>
        </row>
        <row r="76">
          <cell r="M76">
            <v>6679.18</v>
          </cell>
        </row>
        <row r="84">
          <cell r="M84">
            <v>135363.48000000001</v>
          </cell>
        </row>
        <row r="87">
          <cell r="M87">
            <v>16475.2</v>
          </cell>
        </row>
        <row r="93">
          <cell r="M93">
            <v>0</v>
          </cell>
        </row>
        <row r="97">
          <cell r="M97">
            <v>28129.91</v>
          </cell>
        </row>
        <row r="108">
          <cell r="M108">
            <v>115256.93</v>
          </cell>
        </row>
        <row r="118">
          <cell r="M118">
            <v>0</v>
          </cell>
        </row>
        <row r="128">
          <cell r="M128">
            <v>6600</v>
          </cell>
        </row>
        <row r="138">
          <cell r="M138">
            <v>30613.56</v>
          </cell>
        </row>
        <row r="148">
          <cell r="M148">
            <v>50402.18</v>
          </cell>
        </row>
        <row r="158">
          <cell r="M158">
            <v>0</v>
          </cell>
        </row>
        <row r="166">
          <cell r="M166">
            <v>49768.39</v>
          </cell>
        </row>
        <row r="176">
          <cell r="M176">
            <v>110173</v>
          </cell>
        </row>
        <row r="182">
          <cell r="M182">
            <v>242619.81</v>
          </cell>
        </row>
        <row r="193">
          <cell r="M193">
            <v>0</v>
          </cell>
        </row>
        <row r="203">
          <cell r="M203">
            <v>0</v>
          </cell>
        </row>
        <row r="209">
          <cell r="M209">
            <v>0</v>
          </cell>
        </row>
        <row r="219">
          <cell r="M219">
            <v>726604.19</v>
          </cell>
        </row>
        <row r="228">
          <cell r="M228">
            <v>0</v>
          </cell>
        </row>
        <row r="232">
          <cell r="M232">
            <v>0</v>
          </cell>
        </row>
        <row r="239">
          <cell r="M239">
            <v>0</v>
          </cell>
        </row>
        <row r="241">
          <cell r="M241">
            <v>0</v>
          </cell>
        </row>
        <row r="247">
          <cell r="M247">
            <v>0</v>
          </cell>
        </row>
        <row r="252">
          <cell r="M252">
            <v>21998.959999999999</v>
          </cell>
        </row>
        <row r="259">
          <cell r="M259">
            <v>0</v>
          </cell>
        </row>
        <row r="264">
          <cell r="M264">
            <v>38990</v>
          </cell>
        </row>
        <row r="267">
          <cell r="M267">
            <v>0</v>
          </cell>
        </row>
        <row r="274">
          <cell r="M274">
            <v>0</v>
          </cell>
        </row>
        <row r="276">
          <cell r="M276">
            <v>0</v>
          </cell>
        </row>
        <row r="285">
          <cell r="M285">
            <v>0</v>
          </cell>
        </row>
        <row r="295">
          <cell r="M295">
            <v>0</v>
          </cell>
        </row>
        <row r="300">
          <cell r="M300">
            <v>20820</v>
          </cell>
        </row>
        <row r="311">
          <cell r="M311">
            <v>0</v>
          </cell>
        </row>
        <row r="320">
          <cell r="M320">
            <v>0</v>
          </cell>
        </row>
        <row r="329">
          <cell r="M329">
            <v>0</v>
          </cell>
        </row>
        <row r="333">
          <cell r="M333">
            <v>0</v>
          </cell>
        </row>
        <row r="336">
          <cell r="M336">
            <v>0</v>
          </cell>
        </row>
        <row r="346">
          <cell r="M346">
            <v>0</v>
          </cell>
        </row>
        <row r="353">
          <cell r="M353">
            <v>0</v>
          </cell>
        </row>
        <row r="363">
          <cell r="M363">
            <v>0</v>
          </cell>
        </row>
        <row r="373">
          <cell r="M373">
            <v>0</v>
          </cell>
        </row>
        <row r="376">
          <cell r="M376">
            <v>0</v>
          </cell>
        </row>
        <row r="380">
          <cell r="M380">
            <v>0</v>
          </cell>
        </row>
        <row r="399">
          <cell r="M399">
            <v>0</v>
          </cell>
        </row>
        <row r="408">
          <cell r="M408">
            <v>0</v>
          </cell>
        </row>
        <row r="417">
          <cell r="M417">
            <v>0</v>
          </cell>
        </row>
        <row r="420">
          <cell r="M420">
            <v>0</v>
          </cell>
        </row>
        <row r="423">
          <cell r="M423">
            <v>0</v>
          </cell>
        </row>
        <row r="425">
          <cell r="M425">
            <v>0</v>
          </cell>
        </row>
        <row r="428">
          <cell r="M428">
            <v>0</v>
          </cell>
        </row>
        <row r="430">
          <cell r="C430">
            <v>417032.05</v>
          </cell>
          <cell r="D430">
            <v>0</v>
          </cell>
          <cell r="E430">
            <v>0</v>
          </cell>
          <cell r="F430">
            <v>0</v>
          </cell>
          <cell r="G430">
            <v>0</v>
          </cell>
          <cell r="H430">
            <v>0</v>
          </cell>
          <cell r="I430">
            <v>4727999.8900000006</v>
          </cell>
          <cell r="J430">
            <v>523753.29</v>
          </cell>
          <cell r="K430">
            <v>0</v>
          </cell>
          <cell r="L430">
            <v>82890</v>
          </cell>
        </row>
      </sheetData>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PMD"/>
      <sheetName val="Compromisos PMD"/>
      <sheetName val="INDICADORES"/>
      <sheetName val="COMEDOR ASISTENCIAL"/>
      <sheetName val="INDICADOR 2"/>
      <sheetName val="ASISTENCIA ALIMENTARIA"/>
      <sheetName val="INDICADOR 3"/>
      <sheetName val="JURIDICO"/>
      <sheetName val="INDICADOR 4"/>
      <sheetName val="PSICOLOGIA"/>
      <sheetName val="INDICADOR 5"/>
      <sheetName val="TRABAJO SOCIAL"/>
      <sheetName val="INDICADOR 6"/>
      <sheetName val="U.B.R."/>
      <sheetName val="ADMON. Y SERV. GRALES."/>
      <sheetName val="S.H-INGRESOS"/>
      <sheetName val="S.H. EGRESOS"/>
      <sheetName val="ESTIMACION DE INGRESOS"/>
      <sheetName val="PRESUP.EGRESOS FUENTE FINANCIAM"/>
      <sheetName val="EAPED 6 (a)"/>
      <sheetName val="EAPED 6 (b)"/>
      <sheetName val="EAPED 6 (c)"/>
      <sheetName val="EAPED 6 (d)"/>
      <sheetName val="PLANTILLA  "/>
      <sheetName val="CLASIFIC.ADMINISTRATIVA"/>
      <sheetName val="CLASIFIC.FUNCIONAL DEL GASTO"/>
      <sheetName val="PRES. CLASIF.  PROGRAMATICA"/>
      <sheetName val=" CAT. FUNCION, SUB FUNCION"/>
      <sheetName val="CAT FF"/>
      <sheetName val="CAT. CLASIFICACIÓN PROGRAMATICA"/>
      <sheetName val="Hoja1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79">
          <cell r="C79">
            <v>5833114.21</v>
          </cell>
        </row>
        <row r="80">
          <cell r="C80">
            <v>19000</v>
          </cell>
        </row>
        <row r="81">
          <cell r="C81">
            <v>0</v>
          </cell>
        </row>
        <row r="82">
          <cell r="C82">
            <v>0</v>
          </cell>
        </row>
        <row r="83">
          <cell r="C83">
            <v>0</v>
          </cell>
        </row>
        <row r="88">
          <cell r="A88">
            <v>100</v>
          </cell>
          <cell r="C88">
            <v>0</v>
          </cell>
        </row>
        <row r="89">
          <cell r="A89">
            <v>200</v>
          </cell>
          <cell r="C89">
            <v>0</v>
          </cell>
        </row>
        <row r="90">
          <cell r="A90">
            <v>400</v>
          </cell>
          <cell r="C90">
            <v>435320</v>
          </cell>
        </row>
        <row r="91">
          <cell r="A91">
            <v>500</v>
          </cell>
          <cell r="C91">
            <v>0</v>
          </cell>
        </row>
        <row r="92">
          <cell r="A92">
            <v>600</v>
          </cell>
          <cell r="C92">
            <v>5346294.21</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CIÓN DE INGRESOS"/>
      <sheetName val="PRESUP.EGRESOS FUENTE FINANCIAM"/>
      <sheetName val="PROYECCIONES INGRESOS"/>
      <sheetName val="PROYECCIONES EGRESOS"/>
      <sheetName val="CLASIFIC.ADMINISTRATIVA"/>
      <sheetName val="CLASIFIC.FUNCIONAL DEL GASTO"/>
      <sheetName val="ESTUDIOS ACTUARIALES"/>
      <sheetName val="PLANTILLA  "/>
      <sheetName val=" CAT. FUNCION, SUB FUNCION"/>
    </sheetNames>
    <sheetDataSet>
      <sheetData sheetId="0" refreshError="1"/>
      <sheetData sheetId="1" refreshError="1"/>
      <sheetData sheetId="2" refreshError="1"/>
      <sheetData sheetId="3" refreshError="1">
        <row r="82">
          <cell r="C82">
            <v>6135891.0199999996</v>
          </cell>
        </row>
        <row r="83">
          <cell r="C83">
            <v>270000</v>
          </cell>
        </row>
        <row r="84">
          <cell r="C84">
            <v>0</v>
          </cell>
        </row>
        <row r="85">
          <cell r="C85">
            <v>0</v>
          </cell>
        </row>
        <row r="86">
          <cell r="C86">
            <v>0</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36F"/>
  </sheetPr>
  <dimension ref="A1:IV219"/>
  <sheetViews>
    <sheetView showGridLines="0" tabSelected="1" zoomScale="90" zoomScaleNormal="90" workbookViewId="0">
      <selection activeCell="F5" sqref="F1:F1048576"/>
    </sheetView>
  </sheetViews>
  <sheetFormatPr baseColWidth="10" defaultColWidth="1" defaultRowHeight="15" customHeight="1" zeroHeight="1" x14ac:dyDescent="0.25"/>
  <cols>
    <col min="1" max="1" width="8.42578125" style="36" customWidth="1"/>
    <col min="2" max="2" width="32.85546875" style="1" customWidth="1"/>
    <col min="3" max="3" width="17.140625" style="53" customWidth="1"/>
    <col min="4" max="4" width="15.42578125" style="54" customWidth="1"/>
    <col min="5" max="5" width="21.42578125" style="1" customWidth="1"/>
    <col min="6" max="6" width="20.7109375" style="1" customWidth="1"/>
    <col min="7" max="7" width="19.140625" style="1" bestFit="1" customWidth="1"/>
    <col min="8" max="8" width="14.85546875" style="1" customWidth="1"/>
    <col min="9" max="16" width="0" style="1" hidden="1" customWidth="1"/>
    <col min="17" max="17" width="11.42578125" style="1" hidden="1" customWidth="1"/>
    <col min="18" max="18" width="0" style="1" hidden="1" customWidth="1"/>
    <col min="19" max="254" width="11.42578125" style="1" hidden="1" customWidth="1"/>
    <col min="255" max="255" width="7" style="1" hidden="1" customWidth="1"/>
    <col min="256" max="16384" width="1" style="1"/>
  </cols>
  <sheetData>
    <row r="1" spans="1:47" ht="33" customHeight="1" x14ac:dyDescent="0.25">
      <c r="A1" s="75" t="s">
        <v>0</v>
      </c>
      <c r="B1" s="76"/>
      <c r="C1" s="76"/>
      <c r="D1" s="76"/>
      <c r="E1" s="76"/>
      <c r="F1" s="76"/>
      <c r="G1" s="76"/>
      <c r="H1" s="76"/>
    </row>
    <row r="2" spans="1:47" ht="21" customHeight="1" x14ac:dyDescent="0.25">
      <c r="A2" s="77" t="str">
        <f>[1]INDICADORES!$B$3</f>
        <v>Ente Público: MUNICIPIO DE SAYULA, JALISCO</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row>
    <row r="3" spans="1:47" s="2" customFormat="1" ht="15.75" customHeight="1" x14ac:dyDescent="0.25">
      <c r="A3" s="79" t="s">
        <v>1</v>
      </c>
      <c r="B3" s="79"/>
      <c r="C3" s="79"/>
      <c r="D3" s="79"/>
      <c r="E3" s="80" t="s">
        <v>2</v>
      </c>
      <c r="F3" s="80" t="s">
        <v>3</v>
      </c>
      <c r="G3" s="81" t="s">
        <v>4</v>
      </c>
      <c r="H3" s="82" t="s">
        <v>5</v>
      </c>
    </row>
    <row r="4" spans="1:47" s="2" customFormat="1" ht="16.5" customHeight="1" x14ac:dyDescent="0.25">
      <c r="A4" s="79"/>
      <c r="B4" s="79"/>
      <c r="C4" s="79"/>
      <c r="D4" s="79"/>
      <c r="E4" s="80"/>
      <c r="F4" s="80"/>
      <c r="G4" s="81"/>
      <c r="H4" s="82"/>
    </row>
    <row r="5" spans="1:47" s="2" customFormat="1" ht="15.75" x14ac:dyDescent="0.25">
      <c r="A5" s="3" t="s">
        <v>6</v>
      </c>
      <c r="B5" s="3"/>
      <c r="C5" s="3"/>
      <c r="D5" s="3"/>
      <c r="E5" s="3"/>
      <c r="F5" s="3"/>
      <c r="G5" s="3"/>
      <c r="H5" s="4"/>
    </row>
    <row r="6" spans="1:47" s="2" customFormat="1" ht="15" customHeight="1" x14ac:dyDescent="0.25">
      <c r="A6" s="5">
        <v>1000</v>
      </c>
      <c r="B6" s="74" t="s">
        <v>7</v>
      </c>
      <c r="C6" s="74"/>
      <c r="D6" s="74"/>
      <c r="E6" s="6">
        <f>SUM(E7:E13)</f>
        <v>3447247</v>
      </c>
      <c r="F6" s="7">
        <f>SUM(F7:F13)</f>
        <v>110076.87999999998</v>
      </c>
      <c r="G6" s="8">
        <f>SUM(G7:G13)</f>
        <v>3557323.88</v>
      </c>
      <c r="H6" s="9">
        <f>G6/E6-1</f>
        <v>3.1931822697938372E-2</v>
      </c>
    </row>
    <row r="7" spans="1:47" s="2" customFormat="1" ht="15" customHeight="1" x14ac:dyDescent="0.25">
      <c r="A7" s="10">
        <v>1100</v>
      </c>
      <c r="B7" s="67" t="s">
        <v>8</v>
      </c>
      <c r="C7" s="67"/>
      <c r="D7" s="67"/>
      <c r="E7" s="11">
        <v>2016868</v>
      </c>
      <c r="F7" s="12">
        <f>G7-E7</f>
        <v>76211.439999999944</v>
      </c>
      <c r="G7" s="13">
        <f>'[1]PRESUP. EGRESOS MODIFICADO F.F.'!M6</f>
        <v>2093079.44</v>
      </c>
      <c r="H7" s="9">
        <f t="shared" ref="H7:H70" si="0">G7/E7-1</f>
        <v>3.778702423758018E-2</v>
      </c>
    </row>
    <row r="8" spans="1:47" s="2" customFormat="1" ht="15" customHeight="1" x14ac:dyDescent="0.25">
      <c r="A8" s="10">
        <v>1200</v>
      </c>
      <c r="B8" s="67" t="s">
        <v>9</v>
      </c>
      <c r="C8" s="67"/>
      <c r="D8" s="67"/>
      <c r="E8" s="11">
        <v>521280</v>
      </c>
      <c r="F8" s="12">
        <f t="shared" ref="F8:F65" si="1">G8-E8</f>
        <v>-11195.200000000012</v>
      </c>
      <c r="G8" s="13">
        <f>'[1]PRESUP. EGRESOS MODIFICADO F.F.'!M11</f>
        <v>510084.8</v>
      </c>
      <c r="H8" s="9">
        <f t="shared" si="0"/>
        <v>-2.1476365868631109E-2</v>
      </c>
    </row>
    <row r="9" spans="1:47" s="2" customFormat="1" ht="15" customHeight="1" x14ac:dyDescent="0.25">
      <c r="A9" s="10">
        <v>1300</v>
      </c>
      <c r="B9" s="67" t="s">
        <v>10</v>
      </c>
      <c r="C9" s="67"/>
      <c r="D9" s="67"/>
      <c r="E9" s="14">
        <v>438030</v>
      </c>
      <c r="F9" s="12">
        <f t="shared" si="1"/>
        <v>96589.680000000051</v>
      </c>
      <c r="G9" s="13">
        <f>'[1]PRESUP. EGRESOS MODIFICADO F.F.'!M16</f>
        <v>534619.68000000005</v>
      </c>
      <c r="H9" s="9">
        <f t="shared" si="0"/>
        <v>0.22050928018628868</v>
      </c>
    </row>
    <row r="10" spans="1:47" s="2" customFormat="1" ht="15" customHeight="1" x14ac:dyDescent="0.25">
      <c r="A10" s="10">
        <v>1400</v>
      </c>
      <c r="B10" s="67" t="s">
        <v>11</v>
      </c>
      <c r="C10" s="67"/>
      <c r="D10" s="67"/>
      <c r="E10" s="14">
        <v>309358</v>
      </c>
      <c r="F10" s="12">
        <f t="shared" si="1"/>
        <v>-44681.210000000021</v>
      </c>
      <c r="G10" s="13">
        <f>'[1]PRESUP. EGRESOS MODIFICADO F.F.'!M25</f>
        <v>264676.78999999998</v>
      </c>
      <c r="H10" s="9">
        <f t="shared" si="0"/>
        <v>-0.14443204959949318</v>
      </c>
    </row>
    <row r="11" spans="1:47" s="2" customFormat="1" ht="15" customHeight="1" x14ac:dyDescent="0.25">
      <c r="A11" s="10">
        <v>1500</v>
      </c>
      <c r="B11" s="67" t="s">
        <v>12</v>
      </c>
      <c r="C11" s="67"/>
      <c r="D11" s="67"/>
      <c r="E11" s="14">
        <v>161711</v>
      </c>
      <c r="F11" s="12">
        <f t="shared" si="1"/>
        <v>-6847.8299999999872</v>
      </c>
      <c r="G11" s="13">
        <f>'[1]PRESUP. EGRESOS MODIFICADO F.F.'!M30</f>
        <v>154863.17000000001</v>
      </c>
      <c r="H11" s="9">
        <f t="shared" si="0"/>
        <v>-4.2346098904836316E-2</v>
      </c>
    </row>
    <row r="12" spans="1:47" s="2" customFormat="1" ht="15" customHeight="1" x14ac:dyDescent="0.25">
      <c r="A12" s="10">
        <v>1600</v>
      </c>
      <c r="B12" s="67" t="s">
        <v>13</v>
      </c>
      <c r="C12" s="67"/>
      <c r="D12" s="67"/>
      <c r="E12" s="14">
        <v>0</v>
      </c>
      <c r="F12" s="12">
        <f t="shared" si="1"/>
        <v>0</v>
      </c>
      <c r="G12" s="13">
        <f>'[1]PRESUP. EGRESOS MODIFICADO F.F.'!M37</f>
        <v>0</v>
      </c>
      <c r="H12" s="9" t="e">
        <f t="shared" si="0"/>
        <v>#DIV/0!</v>
      </c>
    </row>
    <row r="13" spans="1:47" s="2" customFormat="1" ht="15" customHeight="1" x14ac:dyDescent="0.25">
      <c r="A13" s="10">
        <v>1700</v>
      </c>
      <c r="B13" s="68" t="s">
        <v>14</v>
      </c>
      <c r="C13" s="69"/>
      <c r="D13" s="70"/>
      <c r="E13" s="11">
        <v>0</v>
      </c>
      <c r="F13" s="12">
        <f t="shared" si="1"/>
        <v>0</v>
      </c>
      <c r="G13" s="13">
        <f>'[1]PRESUP. EGRESOS MODIFICADO F.F.'!M39</f>
        <v>0</v>
      </c>
      <c r="H13" s="9" t="e">
        <f t="shared" si="0"/>
        <v>#DIV/0!</v>
      </c>
    </row>
    <row r="14" spans="1:47" s="2" customFormat="1" ht="15" customHeight="1" x14ac:dyDescent="0.25">
      <c r="A14" s="15">
        <v>2000</v>
      </c>
      <c r="B14" s="62" t="s">
        <v>15</v>
      </c>
      <c r="C14" s="62"/>
      <c r="D14" s="62"/>
      <c r="E14" s="16">
        <f>SUM(E15:E23)</f>
        <v>583368</v>
      </c>
      <c r="F14" s="17">
        <f>SUM(F15:F23)</f>
        <v>197136.32999999996</v>
      </c>
      <c r="G14" s="18">
        <f>SUM(G15:G23)</f>
        <v>780504.33</v>
      </c>
      <c r="H14" s="9">
        <f t="shared" si="0"/>
        <v>0.33792791171267522</v>
      </c>
    </row>
    <row r="15" spans="1:47" s="2" customFormat="1" ht="15" customHeight="1" x14ac:dyDescent="0.25">
      <c r="A15" s="10">
        <v>2100</v>
      </c>
      <c r="B15" s="67" t="s">
        <v>16</v>
      </c>
      <c r="C15" s="67"/>
      <c r="D15" s="67"/>
      <c r="E15" s="11">
        <v>101280</v>
      </c>
      <c r="F15" s="12">
        <f t="shared" si="1"/>
        <v>28186.909999999989</v>
      </c>
      <c r="G15" s="13">
        <f>'[1]PRESUP. EGRESOS MODIFICADO F.F.'!M43</f>
        <v>129466.90999999999</v>
      </c>
      <c r="H15" s="9">
        <f t="shared" si="0"/>
        <v>0.2783067733017377</v>
      </c>
    </row>
    <row r="16" spans="1:47" s="2" customFormat="1" ht="15" customHeight="1" x14ac:dyDescent="0.25">
      <c r="A16" s="10">
        <v>2200</v>
      </c>
      <c r="B16" s="67" t="s">
        <v>17</v>
      </c>
      <c r="C16" s="67"/>
      <c r="D16" s="67"/>
      <c r="E16" s="11">
        <v>312000</v>
      </c>
      <c r="F16" s="12">
        <f t="shared" si="1"/>
        <v>150979.64999999997</v>
      </c>
      <c r="G16" s="13">
        <f>'[1]PRESUP. EGRESOS MODIFICADO F.F.'!M52</f>
        <v>462979.64999999997</v>
      </c>
      <c r="H16" s="9">
        <f t="shared" si="0"/>
        <v>0.48390913461538454</v>
      </c>
    </row>
    <row r="17" spans="1:8" s="2" customFormat="1" ht="15" customHeight="1" x14ac:dyDescent="0.25">
      <c r="A17" s="10">
        <v>2300</v>
      </c>
      <c r="B17" s="67" t="s">
        <v>18</v>
      </c>
      <c r="C17" s="67"/>
      <c r="D17" s="67"/>
      <c r="E17" s="14">
        <v>0</v>
      </c>
      <c r="F17" s="12">
        <f t="shared" si="1"/>
        <v>0</v>
      </c>
      <c r="G17" s="13">
        <f>'[1]PRESUP. EGRESOS MODIFICADO F.F.'!M56</f>
        <v>0</v>
      </c>
      <c r="H17" s="9" t="e">
        <f t="shared" si="0"/>
        <v>#DIV/0!</v>
      </c>
    </row>
    <row r="18" spans="1:8" s="2" customFormat="1" ht="15" customHeight="1" x14ac:dyDescent="0.25">
      <c r="A18" s="10">
        <v>2400</v>
      </c>
      <c r="B18" s="67" t="s">
        <v>19</v>
      </c>
      <c r="C18" s="67"/>
      <c r="D18" s="67"/>
      <c r="E18" s="14">
        <v>0</v>
      </c>
      <c r="F18" s="12">
        <f t="shared" si="1"/>
        <v>1410</v>
      </c>
      <c r="G18" s="13">
        <f>'[1]PRESUP. EGRESOS MODIFICADO F.F.'!M66</f>
        <v>1410</v>
      </c>
      <c r="H18" s="9" t="e">
        <f t="shared" si="0"/>
        <v>#DIV/0!</v>
      </c>
    </row>
    <row r="19" spans="1:8" s="2" customFormat="1" ht="15" customHeight="1" x14ac:dyDescent="0.25">
      <c r="A19" s="10">
        <v>2500</v>
      </c>
      <c r="B19" s="67" t="s">
        <v>20</v>
      </c>
      <c r="C19" s="67"/>
      <c r="D19" s="67"/>
      <c r="E19" s="14">
        <v>21840</v>
      </c>
      <c r="F19" s="12">
        <f t="shared" si="1"/>
        <v>-15160.82</v>
      </c>
      <c r="G19" s="13">
        <f>'[1]PRESUP. EGRESOS MODIFICADO F.F.'!M76</f>
        <v>6679.18</v>
      </c>
      <c r="H19" s="9">
        <f t="shared" si="0"/>
        <v>-0.69417673992673989</v>
      </c>
    </row>
    <row r="20" spans="1:8" s="2" customFormat="1" ht="15" customHeight="1" x14ac:dyDescent="0.25">
      <c r="A20" s="10">
        <v>2600</v>
      </c>
      <c r="B20" s="67" t="s">
        <v>21</v>
      </c>
      <c r="C20" s="67"/>
      <c r="D20" s="67"/>
      <c r="E20" s="14">
        <v>119280</v>
      </c>
      <c r="F20" s="12">
        <f t="shared" si="1"/>
        <v>16083.48000000001</v>
      </c>
      <c r="G20" s="13">
        <f>'[1]PRESUP. EGRESOS MODIFICADO F.F.'!M84</f>
        <v>135363.48000000001</v>
      </c>
      <c r="H20" s="9">
        <f t="shared" si="0"/>
        <v>0.13483802816901425</v>
      </c>
    </row>
    <row r="21" spans="1:8" s="2" customFormat="1" ht="15" customHeight="1" x14ac:dyDescent="0.25">
      <c r="A21" s="10">
        <v>2700</v>
      </c>
      <c r="B21" s="68" t="s">
        <v>22</v>
      </c>
      <c r="C21" s="69"/>
      <c r="D21" s="70"/>
      <c r="E21" s="14">
        <v>18984</v>
      </c>
      <c r="F21" s="12">
        <f t="shared" si="1"/>
        <v>-2508.7999999999993</v>
      </c>
      <c r="G21" s="13">
        <f>'[1]PRESUP. EGRESOS MODIFICADO F.F.'!M87</f>
        <v>16475.2</v>
      </c>
      <c r="H21" s="9">
        <f t="shared" si="0"/>
        <v>-0.13215339233038348</v>
      </c>
    </row>
    <row r="22" spans="1:8" s="2" customFormat="1" ht="15" customHeight="1" x14ac:dyDescent="0.25">
      <c r="A22" s="10">
        <v>2800</v>
      </c>
      <c r="B22" s="68" t="s">
        <v>23</v>
      </c>
      <c r="C22" s="69"/>
      <c r="D22" s="70"/>
      <c r="E22" s="14">
        <v>0</v>
      </c>
      <c r="F22" s="12">
        <f t="shared" si="1"/>
        <v>0</v>
      </c>
      <c r="G22" s="13">
        <f>'[1]PRESUP. EGRESOS MODIFICADO F.F.'!M93</f>
        <v>0</v>
      </c>
      <c r="H22" s="9" t="e">
        <f t="shared" si="0"/>
        <v>#DIV/0!</v>
      </c>
    </row>
    <row r="23" spans="1:8" s="2" customFormat="1" ht="15" customHeight="1" x14ac:dyDescent="0.25">
      <c r="A23" s="10">
        <v>2900</v>
      </c>
      <c r="B23" s="67" t="s">
        <v>24</v>
      </c>
      <c r="C23" s="67"/>
      <c r="D23" s="67"/>
      <c r="E23" s="14">
        <v>9984</v>
      </c>
      <c r="F23" s="12">
        <f t="shared" si="1"/>
        <v>18145.91</v>
      </c>
      <c r="G23" s="13">
        <f>'[1]PRESUP. EGRESOS MODIFICADO F.F.'!M97</f>
        <v>28129.91</v>
      </c>
      <c r="H23" s="9">
        <f t="shared" si="0"/>
        <v>1.8174989983974359</v>
      </c>
    </row>
    <row r="24" spans="1:8" s="2" customFormat="1" ht="15" customHeight="1" x14ac:dyDescent="0.25">
      <c r="A24" s="15">
        <v>3000</v>
      </c>
      <c r="B24" s="62" t="s">
        <v>25</v>
      </c>
      <c r="C24" s="62"/>
      <c r="D24" s="62"/>
      <c r="E24" s="16">
        <f>SUM(E25:E33)</f>
        <v>339360</v>
      </c>
      <c r="F24" s="17">
        <f>SUM(F25:F33)</f>
        <v>266073.87</v>
      </c>
      <c r="G24" s="18">
        <f>SUM(G25:G33)</f>
        <v>605433.87</v>
      </c>
      <c r="H24" s="9">
        <f t="shared" si="0"/>
        <v>0.78404605728429977</v>
      </c>
    </row>
    <row r="25" spans="1:8" s="2" customFormat="1" ht="15" customHeight="1" x14ac:dyDescent="0.25">
      <c r="A25" s="10">
        <v>3100</v>
      </c>
      <c r="B25" s="67" t="s">
        <v>26</v>
      </c>
      <c r="C25" s="67"/>
      <c r="D25" s="67"/>
      <c r="E25" s="11">
        <v>113856</v>
      </c>
      <c r="F25" s="12">
        <f t="shared" si="1"/>
        <v>1400.929999999993</v>
      </c>
      <c r="G25" s="13">
        <f>'[1]PRESUP. EGRESOS MODIFICADO F.F.'!M108</f>
        <v>115256.93</v>
      </c>
      <c r="H25" s="9">
        <f t="shared" si="0"/>
        <v>1.2304402051714458E-2</v>
      </c>
    </row>
    <row r="26" spans="1:8" s="2" customFormat="1" ht="15" customHeight="1" x14ac:dyDescent="0.25">
      <c r="A26" s="10">
        <v>3200</v>
      </c>
      <c r="B26" s="67" t="s">
        <v>27</v>
      </c>
      <c r="C26" s="67"/>
      <c r="D26" s="67"/>
      <c r="E26" s="11">
        <v>0</v>
      </c>
      <c r="F26" s="12">
        <f t="shared" si="1"/>
        <v>0</v>
      </c>
      <c r="G26" s="13">
        <f>'[1]PRESUP. EGRESOS MODIFICADO F.F.'!M118</f>
        <v>0</v>
      </c>
      <c r="H26" s="9" t="e">
        <f t="shared" si="0"/>
        <v>#DIV/0!</v>
      </c>
    </row>
    <row r="27" spans="1:8" s="2" customFormat="1" ht="15" customHeight="1" x14ac:dyDescent="0.25">
      <c r="A27" s="10">
        <v>3300</v>
      </c>
      <c r="B27" s="67" t="s">
        <v>28</v>
      </c>
      <c r="C27" s="67"/>
      <c r="D27" s="67"/>
      <c r="E27" s="14">
        <v>26496</v>
      </c>
      <c r="F27" s="12">
        <f t="shared" si="1"/>
        <v>-19896</v>
      </c>
      <c r="G27" s="13">
        <f>'[1]PRESUP. EGRESOS MODIFICADO F.F.'!M128</f>
        <v>6600</v>
      </c>
      <c r="H27" s="9">
        <f t="shared" si="0"/>
        <v>-0.75090579710144922</v>
      </c>
    </row>
    <row r="28" spans="1:8" s="2" customFormat="1" ht="15" customHeight="1" x14ac:dyDescent="0.25">
      <c r="A28" s="10">
        <v>3400</v>
      </c>
      <c r="B28" s="67" t="s">
        <v>29</v>
      </c>
      <c r="C28" s="67"/>
      <c r="D28" s="67"/>
      <c r="E28" s="14">
        <v>38688</v>
      </c>
      <c r="F28" s="12">
        <f t="shared" si="1"/>
        <v>-8074.4399999999987</v>
      </c>
      <c r="G28" s="13">
        <f>'[1]PRESUP. EGRESOS MODIFICADO F.F.'!M138</f>
        <v>30613.56</v>
      </c>
      <c r="H28" s="9">
        <f t="shared" si="0"/>
        <v>-0.20870657568238205</v>
      </c>
    </row>
    <row r="29" spans="1:8" s="2" customFormat="1" ht="15" customHeight="1" x14ac:dyDescent="0.25">
      <c r="A29" s="10">
        <v>3500</v>
      </c>
      <c r="B29" s="67" t="s">
        <v>30</v>
      </c>
      <c r="C29" s="67"/>
      <c r="D29" s="67"/>
      <c r="E29" s="14">
        <v>68640</v>
      </c>
      <c r="F29" s="12">
        <f t="shared" si="1"/>
        <v>-18237.82</v>
      </c>
      <c r="G29" s="13">
        <f>'[1]PRESUP. EGRESOS MODIFICADO F.F.'!M148</f>
        <v>50402.18</v>
      </c>
      <c r="H29" s="9">
        <f t="shared" si="0"/>
        <v>-0.26570250582750587</v>
      </c>
    </row>
    <row r="30" spans="1:8" s="2" customFormat="1" ht="15" customHeight="1" x14ac:dyDescent="0.25">
      <c r="A30" s="10">
        <v>3600</v>
      </c>
      <c r="B30" s="67" t="s">
        <v>31</v>
      </c>
      <c r="C30" s="67"/>
      <c r="D30" s="67"/>
      <c r="E30" s="14"/>
      <c r="F30" s="12">
        <f t="shared" si="1"/>
        <v>0</v>
      </c>
      <c r="G30" s="13">
        <f>'[1]PRESUP. EGRESOS MODIFICADO F.F.'!M158</f>
        <v>0</v>
      </c>
      <c r="H30" s="9" t="e">
        <f t="shared" si="0"/>
        <v>#DIV/0!</v>
      </c>
    </row>
    <row r="31" spans="1:8" s="2" customFormat="1" ht="15" customHeight="1" x14ac:dyDescent="0.25">
      <c r="A31" s="10">
        <v>3700</v>
      </c>
      <c r="B31" s="68" t="s">
        <v>32</v>
      </c>
      <c r="C31" s="69"/>
      <c r="D31" s="70"/>
      <c r="E31" s="14">
        <v>48000</v>
      </c>
      <c r="F31" s="12">
        <f t="shared" si="1"/>
        <v>1768.3899999999994</v>
      </c>
      <c r="G31" s="13">
        <f>'[1]PRESUP. EGRESOS MODIFICADO F.F.'!M166</f>
        <v>49768.39</v>
      </c>
      <c r="H31" s="9">
        <f t="shared" si="0"/>
        <v>3.684145833333341E-2</v>
      </c>
    </row>
    <row r="32" spans="1:8" s="2" customFormat="1" ht="15" customHeight="1" x14ac:dyDescent="0.25">
      <c r="A32" s="10">
        <v>3800</v>
      </c>
      <c r="B32" s="68" t="s">
        <v>33</v>
      </c>
      <c r="C32" s="69"/>
      <c r="D32" s="70"/>
      <c r="E32" s="14">
        <v>43680</v>
      </c>
      <c r="F32" s="12">
        <f t="shared" si="1"/>
        <v>66493</v>
      </c>
      <c r="G32" s="13">
        <f>'[1]PRESUP. EGRESOS MODIFICADO F.F.'!M176</f>
        <v>110173</v>
      </c>
      <c r="H32" s="9">
        <f t="shared" si="0"/>
        <v>1.5222756410256411</v>
      </c>
    </row>
    <row r="33" spans="1:8" s="2" customFormat="1" ht="15" customHeight="1" x14ac:dyDescent="0.25">
      <c r="A33" s="10">
        <v>3900</v>
      </c>
      <c r="B33" s="67" t="s">
        <v>34</v>
      </c>
      <c r="C33" s="67"/>
      <c r="D33" s="67"/>
      <c r="E33" s="14">
        <v>0</v>
      </c>
      <c r="F33" s="12">
        <f t="shared" si="1"/>
        <v>242619.81</v>
      </c>
      <c r="G33" s="13">
        <f>'[1]PRESUP. EGRESOS MODIFICADO F.F.'!M182</f>
        <v>242619.81</v>
      </c>
      <c r="H33" s="9" t="e">
        <f t="shared" si="0"/>
        <v>#DIV/0!</v>
      </c>
    </row>
    <row r="34" spans="1:8" s="2" customFormat="1" ht="15" customHeight="1" x14ac:dyDescent="0.25">
      <c r="A34" s="15">
        <v>4000</v>
      </c>
      <c r="B34" s="62" t="s">
        <v>35</v>
      </c>
      <c r="C34" s="62"/>
      <c r="D34" s="62"/>
      <c r="E34" s="16">
        <f>SUM(E35:E43)</f>
        <v>877503</v>
      </c>
      <c r="F34" s="17">
        <f>SUM(F35:F43)</f>
        <v>-150898.81000000006</v>
      </c>
      <c r="G34" s="18">
        <f>SUM(G35:G43)</f>
        <v>726604.19</v>
      </c>
      <c r="H34" s="9">
        <f t="shared" si="0"/>
        <v>-0.17196386792979634</v>
      </c>
    </row>
    <row r="35" spans="1:8" s="2" customFormat="1" ht="15.75" x14ac:dyDescent="0.25">
      <c r="A35" s="19">
        <v>4100</v>
      </c>
      <c r="B35" s="55" t="s">
        <v>36</v>
      </c>
      <c r="C35" s="55"/>
      <c r="D35" s="55"/>
      <c r="E35" s="11">
        <v>0</v>
      </c>
      <c r="F35" s="12">
        <f t="shared" si="1"/>
        <v>0</v>
      </c>
      <c r="G35" s="13">
        <f>'[1]PRESUP. EGRESOS MODIFICADO F.F.'!M193</f>
        <v>0</v>
      </c>
      <c r="H35" s="9" t="e">
        <f t="shared" si="0"/>
        <v>#DIV/0!</v>
      </c>
    </row>
    <row r="36" spans="1:8" s="2" customFormat="1" ht="15" customHeight="1" x14ac:dyDescent="0.25">
      <c r="A36" s="19">
        <v>4200</v>
      </c>
      <c r="B36" s="55" t="s">
        <v>37</v>
      </c>
      <c r="C36" s="55"/>
      <c r="D36" s="55"/>
      <c r="E36" s="14">
        <v>0</v>
      </c>
      <c r="F36" s="12">
        <f t="shared" si="1"/>
        <v>0</v>
      </c>
      <c r="G36" s="13">
        <f>'[1]PRESUP. EGRESOS MODIFICADO F.F.'!M203</f>
        <v>0</v>
      </c>
      <c r="H36" s="9" t="e">
        <f t="shared" si="0"/>
        <v>#DIV/0!</v>
      </c>
    </row>
    <row r="37" spans="1:8" s="2" customFormat="1" ht="15" customHeight="1" x14ac:dyDescent="0.25">
      <c r="A37" s="19">
        <v>4300</v>
      </c>
      <c r="B37" s="71" t="s">
        <v>38</v>
      </c>
      <c r="C37" s="72"/>
      <c r="D37" s="73"/>
      <c r="E37" s="14">
        <v>0</v>
      </c>
      <c r="F37" s="12">
        <f t="shared" si="1"/>
        <v>0</v>
      </c>
      <c r="G37" s="13">
        <f>'[1]PRESUP. EGRESOS MODIFICADO F.F.'!M209</f>
        <v>0</v>
      </c>
      <c r="H37" s="9" t="e">
        <f t="shared" si="0"/>
        <v>#DIV/0!</v>
      </c>
    </row>
    <row r="38" spans="1:8" s="2" customFormat="1" ht="15" customHeight="1" x14ac:dyDescent="0.25">
      <c r="A38" s="19">
        <v>4400</v>
      </c>
      <c r="B38" s="55" t="s">
        <v>39</v>
      </c>
      <c r="C38" s="55"/>
      <c r="D38" s="55"/>
      <c r="E38" s="11">
        <v>877503</v>
      </c>
      <c r="F38" s="12">
        <f t="shared" si="1"/>
        <v>-150898.81000000006</v>
      </c>
      <c r="G38" s="13">
        <f>'[1]PRESUP. EGRESOS MODIFICADO F.F.'!M219</f>
        <v>726604.19</v>
      </c>
      <c r="H38" s="9">
        <f t="shared" si="0"/>
        <v>-0.17196386792979634</v>
      </c>
    </row>
    <row r="39" spans="1:8" s="2" customFormat="1" ht="15" customHeight="1" x14ac:dyDescent="0.25">
      <c r="A39" s="19">
        <v>4500</v>
      </c>
      <c r="B39" s="67" t="s">
        <v>40</v>
      </c>
      <c r="C39" s="67"/>
      <c r="D39" s="67"/>
      <c r="E39" s="14">
        <v>0</v>
      </c>
      <c r="F39" s="12">
        <f t="shared" si="1"/>
        <v>0</v>
      </c>
      <c r="G39" s="13">
        <f>'[1]PRESUP. EGRESOS MODIFICADO F.F.'!M228</f>
        <v>0</v>
      </c>
      <c r="H39" s="9" t="e">
        <f t="shared" si="0"/>
        <v>#DIV/0!</v>
      </c>
    </row>
    <row r="40" spans="1:8" s="2" customFormat="1" ht="15" customHeight="1" x14ac:dyDescent="0.25">
      <c r="A40" s="19">
        <v>4600</v>
      </c>
      <c r="B40" s="68" t="s">
        <v>41</v>
      </c>
      <c r="C40" s="69"/>
      <c r="D40" s="70"/>
      <c r="E40" s="14">
        <v>0</v>
      </c>
      <c r="F40" s="12">
        <f t="shared" si="1"/>
        <v>0</v>
      </c>
      <c r="G40" s="13">
        <f>'[1]PRESUP. EGRESOS MODIFICADO F.F.'!M232</f>
        <v>0</v>
      </c>
      <c r="H40" s="9" t="e">
        <f t="shared" si="0"/>
        <v>#DIV/0!</v>
      </c>
    </row>
    <row r="41" spans="1:8" s="2" customFormat="1" ht="15" customHeight="1" x14ac:dyDescent="0.25">
      <c r="A41" s="19">
        <v>4700</v>
      </c>
      <c r="B41" s="68" t="s">
        <v>42</v>
      </c>
      <c r="C41" s="69"/>
      <c r="D41" s="70"/>
      <c r="E41" s="14">
        <v>0</v>
      </c>
      <c r="F41" s="12">
        <f t="shared" si="1"/>
        <v>0</v>
      </c>
      <c r="G41" s="13">
        <f>'[1]PRESUP. EGRESOS MODIFICADO F.F.'!M239</f>
        <v>0</v>
      </c>
      <c r="H41" s="9" t="e">
        <f t="shared" si="0"/>
        <v>#DIV/0!</v>
      </c>
    </row>
    <row r="42" spans="1:8" s="2" customFormat="1" ht="15" customHeight="1" x14ac:dyDescent="0.25">
      <c r="A42" s="19">
        <v>4800</v>
      </c>
      <c r="B42" s="67" t="s">
        <v>43</v>
      </c>
      <c r="C42" s="67"/>
      <c r="D42" s="67"/>
      <c r="E42" s="14">
        <v>0</v>
      </c>
      <c r="F42" s="12">
        <f t="shared" si="1"/>
        <v>0</v>
      </c>
      <c r="G42" s="13">
        <f>'[1]PRESUP. EGRESOS MODIFICADO F.F.'!M241</f>
        <v>0</v>
      </c>
      <c r="H42" s="9" t="e">
        <f t="shared" si="0"/>
        <v>#DIV/0!</v>
      </c>
    </row>
    <row r="43" spans="1:8" s="2" customFormat="1" ht="15" customHeight="1" x14ac:dyDescent="0.25">
      <c r="A43" s="19">
        <v>4900</v>
      </c>
      <c r="B43" s="55" t="s">
        <v>44</v>
      </c>
      <c r="C43" s="55"/>
      <c r="D43" s="55"/>
      <c r="E43" s="11">
        <v>0</v>
      </c>
      <c r="F43" s="12">
        <f t="shared" si="1"/>
        <v>0</v>
      </c>
      <c r="G43" s="13">
        <f>'[1]PRESUP. EGRESOS MODIFICADO F.F.'!M247</f>
        <v>0</v>
      </c>
      <c r="H43" s="9" t="e">
        <f t="shared" si="0"/>
        <v>#DIV/0!</v>
      </c>
    </row>
    <row r="44" spans="1:8" s="2" customFormat="1" ht="15" customHeight="1" x14ac:dyDescent="0.25">
      <c r="A44" s="15">
        <v>5000</v>
      </c>
      <c r="B44" s="62" t="s">
        <v>45</v>
      </c>
      <c r="C44" s="62"/>
      <c r="D44" s="62"/>
      <c r="E44" s="16">
        <f>SUM(E45:E53)</f>
        <v>188991</v>
      </c>
      <c r="F44" s="17">
        <f>SUM(F45:F53)</f>
        <v>-107182.04000000001</v>
      </c>
      <c r="G44" s="18">
        <f>SUM(G45:G53)</f>
        <v>81808.959999999992</v>
      </c>
      <c r="H44" s="9">
        <f t="shared" si="0"/>
        <v>-0.56712774682392286</v>
      </c>
    </row>
    <row r="45" spans="1:8" s="2" customFormat="1" ht="15" customHeight="1" x14ac:dyDescent="0.25">
      <c r="A45" s="19">
        <v>5100</v>
      </c>
      <c r="B45" s="55" t="s">
        <v>46</v>
      </c>
      <c r="C45" s="55"/>
      <c r="D45" s="55"/>
      <c r="E45" s="11">
        <v>96590</v>
      </c>
      <c r="F45" s="12">
        <f t="shared" si="1"/>
        <v>-74591.040000000008</v>
      </c>
      <c r="G45" s="13">
        <f>'[1]PRESUP. EGRESOS MODIFICADO F.F.'!M252</f>
        <v>21998.959999999999</v>
      </c>
      <c r="H45" s="9">
        <f t="shared" si="0"/>
        <v>-0.77224391758981259</v>
      </c>
    </row>
    <row r="46" spans="1:8" s="2" customFormat="1" ht="15" customHeight="1" x14ac:dyDescent="0.25">
      <c r="A46" s="19">
        <v>5200</v>
      </c>
      <c r="B46" s="55" t="s">
        <v>47</v>
      </c>
      <c r="C46" s="55"/>
      <c r="D46" s="55"/>
      <c r="E46" s="11">
        <v>87360</v>
      </c>
      <c r="F46" s="12">
        <f t="shared" si="1"/>
        <v>-87360</v>
      </c>
      <c r="G46" s="13">
        <f>'[1]PRESUP. EGRESOS MODIFICADO F.F.'!M259</f>
        <v>0</v>
      </c>
      <c r="H46" s="9">
        <f t="shared" si="0"/>
        <v>-1</v>
      </c>
    </row>
    <row r="47" spans="1:8" s="2" customFormat="1" ht="15" customHeight="1" x14ac:dyDescent="0.25">
      <c r="A47" s="19">
        <v>5300</v>
      </c>
      <c r="B47" s="55" t="s">
        <v>48</v>
      </c>
      <c r="C47" s="55"/>
      <c r="D47" s="55"/>
      <c r="E47" s="11">
        <v>0</v>
      </c>
      <c r="F47" s="12">
        <f t="shared" si="1"/>
        <v>38990</v>
      </c>
      <c r="G47" s="13">
        <f>'[1]PRESUP. EGRESOS MODIFICADO F.F.'!M264</f>
        <v>38990</v>
      </c>
      <c r="H47" s="9" t="e">
        <f t="shared" si="0"/>
        <v>#DIV/0!</v>
      </c>
    </row>
    <row r="48" spans="1:8" s="2" customFormat="1" ht="15" customHeight="1" x14ac:dyDescent="0.25">
      <c r="A48" s="19">
        <v>5400</v>
      </c>
      <c r="B48" s="55" t="s">
        <v>49</v>
      </c>
      <c r="C48" s="55"/>
      <c r="D48" s="55"/>
      <c r="E48" s="11">
        <v>0</v>
      </c>
      <c r="F48" s="12">
        <f t="shared" si="1"/>
        <v>0</v>
      </c>
      <c r="G48" s="13">
        <f>'[1]PRESUP. EGRESOS MODIFICADO F.F.'!M267</f>
        <v>0</v>
      </c>
      <c r="H48" s="9" t="e">
        <f t="shared" si="0"/>
        <v>#DIV/0!</v>
      </c>
    </row>
    <row r="49" spans="1:256" s="2" customFormat="1" ht="15" customHeight="1" x14ac:dyDescent="0.25">
      <c r="A49" s="19">
        <v>5500</v>
      </c>
      <c r="B49" s="67" t="s">
        <v>50</v>
      </c>
      <c r="C49" s="67"/>
      <c r="D49" s="67"/>
      <c r="E49" s="14">
        <v>0</v>
      </c>
      <c r="F49" s="12">
        <f t="shared" si="1"/>
        <v>0</v>
      </c>
      <c r="G49" s="13">
        <f>'[1]PRESUP. EGRESOS MODIFICADO F.F.'!M274</f>
        <v>0</v>
      </c>
      <c r="H49" s="9" t="e">
        <f t="shared" si="0"/>
        <v>#DIV/0!</v>
      </c>
    </row>
    <row r="50" spans="1:256" s="2" customFormat="1" ht="15" customHeight="1" x14ac:dyDescent="0.25">
      <c r="A50" s="19">
        <v>5600</v>
      </c>
      <c r="B50" s="68" t="s">
        <v>51</v>
      </c>
      <c r="C50" s="69"/>
      <c r="D50" s="70"/>
      <c r="E50" s="14">
        <v>0</v>
      </c>
      <c r="F50" s="12">
        <f t="shared" si="1"/>
        <v>0</v>
      </c>
      <c r="G50" s="13">
        <f>'[1]PRESUP. EGRESOS MODIFICADO F.F.'!M276</f>
        <v>0</v>
      </c>
      <c r="H50" s="9" t="e">
        <f t="shared" si="0"/>
        <v>#DIV/0!</v>
      </c>
    </row>
    <row r="51" spans="1:256" s="2" customFormat="1" ht="15" customHeight="1" x14ac:dyDescent="0.25">
      <c r="A51" s="19">
        <v>5700</v>
      </c>
      <c r="B51" s="68" t="s">
        <v>52</v>
      </c>
      <c r="C51" s="69"/>
      <c r="D51" s="70"/>
      <c r="E51" s="14">
        <v>0</v>
      </c>
      <c r="F51" s="12">
        <f t="shared" si="1"/>
        <v>0</v>
      </c>
      <c r="G51" s="13">
        <f>'[1]PRESUP. EGRESOS MODIFICADO F.F.'!M285</f>
        <v>0</v>
      </c>
      <c r="H51" s="9" t="e">
        <f t="shared" si="0"/>
        <v>#DIV/0!</v>
      </c>
    </row>
    <row r="52" spans="1:256" s="2" customFormat="1" ht="15" customHeight="1" x14ac:dyDescent="0.25">
      <c r="A52" s="19">
        <v>5800</v>
      </c>
      <c r="B52" s="67" t="s">
        <v>53</v>
      </c>
      <c r="C52" s="67"/>
      <c r="D52" s="67"/>
      <c r="E52" s="14">
        <v>0</v>
      </c>
      <c r="F52" s="12">
        <f t="shared" si="1"/>
        <v>0</v>
      </c>
      <c r="G52" s="13">
        <f>'[1]PRESUP. EGRESOS MODIFICADO F.F.'!M295</f>
        <v>0</v>
      </c>
      <c r="H52" s="9" t="e">
        <f t="shared" si="0"/>
        <v>#DIV/0!</v>
      </c>
    </row>
    <row r="53" spans="1:256" s="2" customFormat="1" ht="15" customHeight="1" x14ac:dyDescent="0.25">
      <c r="A53" s="19">
        <v>5900</v>
      </c>
      <c r="B53" s="55" t="s">
        <v>54</v>
      </c>
      <c r="C53" s="55"/>
      <c r="D53" s="55"/>
      <c r="E53" s="11">
        <v>5041</v>
      </c>
      <c r="F53" s="12">
        <f t="shared" si="1"/>
        <v>15779</v>
      </c>
      <c r="G53" s="13">
        <f>'[1]PRESUP. EGRESOS MODIFICADO F.F.'!M300</f>
        <v>20820</v>
      </c>
      <c r="H53" s="9">
        <f t="shared" si="0"/>
        <v>3.1301329101368776</v>
      </c>
    </row>
    <row r="54" spans="1:256" s="2" customFormat="1" ht="15" customHeight="1" x14ac:dyDescent="0.25">
      <c r="A54" s="15">
        <v>6000</v>
      </c>
      <c r="B54" s="62" t="s">
        <v>55</v>
      </c>
      <c r="C54" s="62"/>
      <c r="D54" s="62"/>
      <c r="E54" s="16">
        <f>SUM(E55:E57)</f>
        <v>0</v>
      </c>
      <c r="F54" s="17">
        <f>SUM(F55:F57)</f>
        <v>0</v>
      </c>
      <c r="G54" s="18">
        <f>SUM(G55:G57)</f>
        <v>0</v>
      </c>
      <c r="H54" s="9" t="e">
        <f t="shared" si="0"/>
        <v>#DIV/0!</v>
      </c>
    </row>
    <row r="55" spans="1:256" s="2" customFormat="1" ht="15" customHeight="1" x14ac:dyDescent="0.25">
      <c r="A55" s="20">
        <v>6100</v>
      </c>
      <c r="B55" s="66" t="s">
        <v>56</v>
      </c>
      <c r="C55" s="66"/>
      <c r="D55" s="66"/>
      <c r="E55" s="21">
        <v>0</v>
      </c>
      <c r="F55" s="12">
        <f t="shared" si="1"/>
        <v>0</v>
      </c>
      <c r="G55" s="13">
        <f>'[1]PRESUP. EGRESOS MODIFICADO F.F.'!M311</f>
        <v>0</v>
      </c>
      <c r="H55" s="9" t="e">
        <f t="shared" si="0"/>
        <v>#DIV/0!</v>
      </c>
    </row>
    <row r="56" spans="1:256" s="2" customFormat="1" ht="15" customHeight="1" x14ac:dyDescent="0.25">
      <c r="A56" s="19">
        <v>6200</v>
      </c>
      <c r="B56" s="55" t="s">
        <v>57</v>
      </c>
      <c r="C56" s="55"/>
      <c r="D56" s="55"/>
      <c r="E56" s="11">
        <v>0</v>
      </c>
      <c r="F56" s="12">
        <f t="shared" si="1"/>
        <v>0</v>
      </c>
      <c r="G56" s="13">
        <f>'[1]PRESUP. EGRESOS MODIFICADO F.F.'!M320</f>
        <v>0</v>
      </c>
      <c r="H56" s="9" t="e">
        <f t="shared" si="0"/>
        <v>#DIV/0!</v>
      </c>
    </row>
    <row r="57" spans="1:256" s="2" customFormat="1" ht="15" customHeight="1" x14ac:dyDescent="0.25">
      <c r="A57" s="19">
        <v>6300</v>
      </c>
      <c r="B57" s="55" t="s">
        <v>58</v>
      </c>
      <c r="C57" s="55"/>
      <c r="D57" s="55"/>
      <c r="E57" s="11">
        <v>0</v>
      </c>
      <c r="F57" s="12">
        <f t="shared" si="1"/>
        <v>0</v>
      </c>
      <c r="G57" s="13">
        <f>'[1]PRESUP. EGRESOS MODIFICADO F.F.'!M329</f>
        <v>0</v>
      </c>
      <c r="H57" s="9" t="e">
        <f t="shared" si="0"/>
        <v>#DIV/0!</v>
      </c>
    </row>
    <row r="58" spans="1:256" s="2" customFormat="1" ht="15.75" customHeight="1" x14ac:dyDescent="0.25">
      <c r="A58" s="15">
        <v>7000</v>
      </c>
      <c r="B58" s="62" t="s">
        <v>59</v>
      </c>
      <c r="C58" s="62"/>
      <c r="D58" s="62"/>
      <c r="E58" s="16">
        <f>SUM(E59:E65)</f>
        <v>0</v>
      </c>
      <c r="F58" s="17">
        <f>SUM(F59:F65)</f>
        <v>0</v>
      </c>
      <c r="G58" s="18">
        <f>SUM(G59:G65)</f>
        <v>0</v>
      </c>
      <c r="H58" s="9" t="e">
        <f t="shared" si="0"/>
        <v>#DIV/0!</v>
      </c>
    </row>
    <row r="59" spans="1:256" s="2" customFormat="1" ht="15.75" x14ac:dyDescent="0.25">
      <c r="A59" s="19">
        <v>7100</v>
      </c>
      <c r="B59" s="55" t="s">
        <v>60</v>
      </c>
      <c r="C59" s="55"/>
      <c r="D59" s="55"/>
      <c r="E59" s="22">
        <v>0</v>
      </c>
      <c r="F59" s="12">
        <f t="shared" si="1"/>
        <v>0</v>
      </c>
      <c r="G59" s="13">
        <f>'[1]PRESUP. EGRESOS MODIFICADO F.F.'!M333</f>
        <v>0</v>
      </c>
      <c r="H59" s="9" t="e">
        <f t="shared" si="0"/>
        <v>#DIV/0!</v>
      </c>
      <c r="I59" s="23">
        <v>61</v>
      </c>
      <c r="J59" s="63"/>
      <c r="K59" s="63"/>
      <c r="L59" s="64"/>
      <c r="M59" s="24">
        <v>61</v>
      </c>
      <c r="N59" s="63"/>
      <c r="O59" s="63"/>
      <c r="P59" s="64"/>
      <c r="Q59" s="24">
        <v>61</v>
      </c>
      <c r="R59" s="63"/>
      <c r="S59" s="63"/>
      <c r="T59" s="64"/>
      <c r="U59" s="24">
        <v>61</v>
      </c>
      <c r="V59" s="63"/>
      <c r="W59" s="63"/>
      <c r="X59" s="64"/>
      <c r="Y59" s="24">
        <v>61</v>
      </c>
      <c r="Z59" s="63"/>
      <c r="AA59" s="63"/>
      <c r="AB59" s="64"/>
      <c r="AC59" s="24">
        <v>61</v>
      </c>
      <c r="AD59" s="63"/>
      <c r="AE59" s="63"/>
      <c r="AF59" s="64"/>
      <c r="AG59" s="24">
        <v>61</v>
      </c>
      <c r="AH59" s="63"/>
      <c r="AI59" s="63"/>
      <c r="AJ59" s="64"/>
      <c r="AK59" s="24">
        <v>61</v>
      </c>
      <c r="AL59" s="63"/>
      <c r="AM59" s="63"/>
      <c r="AN59" s="64"/>
      <c r="AO59" s="24">
        <v>61</v>
      </c>
      <c r="AP59" s="63"/>
      <c r="AQ59" s="63"/>
      <c r="AR59" s="64"/>
      <c r="AS59" s="24">
        <v>61</v>
      </c>
      <c r="AT59" s="63"/>
      <c r="AU59" s="63"/>
      <c r="AV59" s="64"/>
      <c r="AW59" s="24">
        <v>61</v>
      </c>
      <c r="AX59" s="63"/>
      <c r="AY59" s="63"/>
      <c r="AZ59" s="64"/>
      <c r="BA59" s="24">
        <v>61</v>
      </c>
      <c r="BB59" s="63"/>
      <c r="BC59" s="63"/>
      <c r="BD59" s="64"/>
      <c r="BE59" s="24">
        <v>61</v>
      </c>
      <c r="BF59" s="63"/>
      <c r="BG59" s="63"/>
      <c r="BH59" s="64"/>
      <c r="BI59" s="24">
        <v>61</v>
      </c>
      <c r="BJ59" s="63"/>
      <c r="BK59" s="63"/>
      <c r="BL59" s="64"/>
      <c r="BM59" s="24">
        <v>61</v>
      </c>
      <c r="BN59" s="63"/>
      <c r="BO59" s="63"/>
      <c r="BP59" s="64"/>
      <c r="BQ59" s="24">
        <v>61</v>
      </c>
      <c r="BR59" s="63"/>
      <c r="BS59" s="63"/>
      <c r="BT59" s="64"/>
      <c r="BU59" s="24">
        <v>61</v>
      </c>
      <c r="BV59" s="63"/>
      <c r="BW59" s="63"/>
      <c r="BX59" s="64"/>
      <c r="BY59" s="24">
        <v>61</v>
      </c>
      <c r="BZ59" s="63"/>
      <c r="CA59" s="63"/>
      <c r="CB59" s="64"/>
      <c r="CC59" s="24">
        <v>61</v>
      </c>
      <c r="CD59" s="63"/>
      <c r="CE59" s="63"/>
      <c r="CF59" s="64"/>
      <c r="CG59" s="24">
        <v>61</v>
      </c>
      <c r="CH59" s="63"/>
      <c r="CI59" s="63"/>
      <c r="CJ59" s="64"/>
      <c r="CK59" s="24">
        <v>61</v>
      </c>
      <c r="CL59" s="63"/>
      <c r="CM59" s="63"/>
      <c r="CN59" s="64"/>
      <c r="CO59" s="24">
        <v>61</v>
      </c>
      <c r="CP59" s="63"/>
      <c r="CQ59" s="63"/>
      <c r="CR59" s="64"/>
      <c r="CS59" s="24">
        <v>61</v>
      </c>
      <c r="CT59" s="63"/>
      <c r="CU59" s="63"/>
      <c r="CV59" s="64"/>
      <c r="CW59" s="24">
        <v>61</v>
      </c>
      <c r="CX59" s="63"/>
      <c r="CY59" s="63"/>
      <c r="CZ59" s="64"/>
      <c r="DA59" s="24">
        <v>61</v>
      </c>
      <c r="DB59" s="63"/>
      <c r="DC59" s="63"/>
      <c r="DD59" s="64"/>
      <c r="DE59" s="24">
        <v>61</v>
      </c>
      <c r="DF59" s="63"/>
      <c r="DG59" s="63"/>
      <c r="DH59" s="64"/>
      <c r="DI59" s="24">
        <v>61</v>
      </c>
      <c r="DJ59" s="63"/>
      <c r="DK59" s="63"/>
      <c r="DL59" s="64"/>
      <c r="DM59" s="24">
        <v>61</v>
      </c>
      <c r="DN59" s="63"/>
      <c r="DO59" s="63"/>
      <c r="DP59" s="64"/>
      <c r="DQ59" s="24">
        <v>61</v>
      </c>
      <c r="DR59" s="63"/>
      <c r="DS59" s="63"/>
      <c r="DT59" s="64"/>
      <c r="DU59" s="24">
        <v>61</v>
      </c>
      <c r="DV59" s="63"/>
      <c r="DW59" s="63"/>
      <c r="DX59" s="64"/>
      <c r="DY59" s="24">
        <v>61</v>
      </c>
      <c r="DZ59" s="63"/>
      <c r="EA59" s="63"/>
      <c r="EB59" s="64"/>
      <c r="EC59" s="24">
        <v>61</v>
      </c>
      <c r="ED59" s="63"/>
      <c r="EE59" s="63"/>
      <c r="EF59" s="64"/>
      <c r="EG59" s="24">
        <v>61</v>
      </c>
      <c r="EH59" s="63"/>
      <c r="EI59" s="63"/>
      <c r="EJ59" s="64"/>
      <c r="EK59" s="24">
        <v>61</v>
      </c>
      <c r="EL59" s="63"/>
      <c r="EM59" s="63"/>
      <c r="EN59" s="64"/>
      <c r="EO59" s="24">
        <v>61</v>
      </c>
      <c r="EP59" s="63"/>
      <c r="EQ59" s="63"/>
      <c r="ER59" s="64"/>
      <c r="ES59" s="24">
        <v>61</v>
      </c>
      <c r="ET59" s="63"/>
      <c r="EU59" s="63"/>
      <c r="EV59" s="64"/>
      <c r="EW59" s="24">
        <v>61</v>
      </c>
      <c r="EX59" s="63"/>
      <c r="EY59" s="63"/>
      <c r="EZ59" s="64"/>
      <c r="FA59" s="24">
        <v>61</v>
      </c>
      <c r="FB59" s="63"/>
      <c r="FC59" s="63"/>
      <c r="FD59" s="64"/>
      <c r="FE59" s="24">
        <v>61</v>
      </c>
      <c r="FF59" s="63"/>
      <c r="FG59" s="63"/>
      <c r="FH59" s="64"/>
      <c r="FI59" s="24">
        <v>61</v>
      </c>
      <c r="FJ59" s="63"/>
      <c r="FK59" s="63"/>
      <c r="FL59" s="64"/>
      <c r="FM59" s="24">
        <v>61</v>
      </c>
      <c r="FN59" s="63"/>
      <c r="FO59" s="63"/>
      <c r="FP59" s="64"/>
      <c r="FQ59" s="24">
        <v>61</v>
      </c>
      <c r="FR59" s="63"/>
      <c r="FS59" s="63"/>
      <c r="FT59" s="64"/>
      <c r="FU59" s="24">
        <v>61</v>
      </c>
      <c r="FV59" s="63"/>
      <c r="FW59" s="63"/>
      <c r="FX59" s="64"/>
      <c r="FY59" s="24">
        <v>61</v>
      </c>
      <c r="FZ59" s="63"/>
      <c r="GA59" s="63"/>
      <c r="GB59" s="64"/>
      <c r="GC59" s="24">
        <v>61</v>
      </c>
      <c r="GD59" s="63"/>
      <c r="GE59" s="63"/>
      <c r="GF59" s="64"/>
      <c r="GG59" s="24">
        <v>61</v>
      </c>
      <c r="GH59" s="63"/>
      <c r="GI59" s="63"/>
      <c r="GJ59" s="64"/>
      <c r="GK59" s="24">
        <v>61</v>
      </c>
      <c r="GL59" s="63"/>
      <c r="GM59" s="63"/>
      <c r="GN59" s="64"/>
      <c r="GO59" s="24">
        <v>61</v>
      </c>
      <c r="GP59" s="63"/>
      <c r="GQ59" s="63"/>
      <c r="GR59" s="64"/>
      <c r="GS59" s="24">
        <v>61</v>
      </c>
      <c r="GT59" s="63"/>
      <c r="GU59" s="63"/>
      <c r="GV59" s="64"/>
      <c r="GW59" s="24">
        <v>61</v>
      </c>
      <c r="GX59" s="63"/>
      <c r="GY59" s="63"/>
      <c r="GZ59" s="64"/>
      <c r="HA59" s="24">
        <v>61</v>
      </c>
      <c r="HB59" s="63"/>
      <c r="HC59" s="63"/>
      <c r="HD59" s="64"/>
      <c r="HE59" s="24">
        <v>61</v>
      </c>
      <c r="HF59" s="63"/>
      <c r="HG59" s="63"/>
      <c r="HH59" s="64"/>
      <c r="HI59" s="24">
        <v>61</v>
      </c>
      <c r="HJ59" s="63"/>
      <c r="HK59" s="63"/>
      <c r="HL59" s="64"/>
      <c r="HM59" s="24">
        <v>61</v>
      </c>
      <c r="HN59" s="63"/>
      <c r="HO59" s="63"/>
      <c r="HP59" s="64"/>
      <c r="HQ59" s="24">
        <v>61</v>
      </c>
      <c r="HR59" s="63"/>
      <c r="HS59" s="63"/>
      <c r="HT59" s="64"/>
      <c r="HU59" s="24">
        <v>61</v>
      </c>
      <c r="HV59" s="63"/>
      <c r="HW59" s="63"/>
      <c r="HX59" s="64"/>
      <c r="HY59" s="24">
        <v>61</v>
      </c>
      <c r="HZ59" s="63"/>
      <c r="IA59" s="63"/>
      <c r="IB59" s="64"/>
      <c r="IC59" s="24">
        <v>61</v>
      </c>
      <c r="ID59" s="63"/>
      <c r="IE59" s="63"/>
      <c r="IF59" s="64"/>
      <c r="IG59" s="24">
        <v>61</v>
      </c>
      <c r="IH59" s="63"/>
      <c r="II59" s="63"/>
      <c r="IJ59" s="64"/>
      <c r="IK59" s="24">
        <v>61</v>
      </c>
      <c r="IL59" s="63"/>
      <c r="IM59" s="63"/>
      <c r="IN59" s="64"/>
      <c r="IO59" s="24">
        <v>61</v>
      </c>
      <c r="IP59" s="63"/>
      <c r="IQ59" s="63"/>
      <c r="IR59" s="64"/>
      <c r="IS59" s="24">
        <v>61</v>
      </c>
      <c r="IT59" s="63"/>
      <c r="IU59" s="63"/>
      <c r="IV59" s="65"/>
    </row>
    <row r="60" spans="1:256" s="2" customFormat="1" ht="15.75" x14ac:dyDescent="0.25">
      <c r="A60" s="19">
        <v>7200</v>
      </c>
      <c r="B60" s="55" t="s">
        <v>61</v>
      </c>
      <c r="C60" s="55"/>
      <c r="D60" s="55"/>
      <c r="E60" s="22">
        <v>0</v>
      </c>
      <c r="F60" s="12">
        <f t="shared" si="1"/>
        <v>0</v>
      </c>
      <c r="G60" s="13">
        <f>'[1]PRESUP. EGRESOS MODIFICADO F.F.'!M336</f>
        <v>0</v>
      </c>
      <c r="H60" s="9" t="e">
        <f t="shared" si="0"/>
        <v>#DIV/0!</v>
      </c>
      <c r="I60" s="23"/>
      <c r="J60" s="25"/>
      <c r="K60" s="25"/>
      <c r="L60" s="26"/>
      <c r="M60" s="24"/>
      <c r="N60" s="25"/>
      <c r="O60" s="25"/>
      <c r="P60" s="26"/>
      <c r="Q60" s="24"/>
      <c r="R60" s="25"/>
      <c r="S60" s="25"/>
      <c r="T60" s="26"/>
      <c r="U60" s="24"/>
      <c r="V60" s="25"/>
      <c r="W60" s="25"/>
      <c r="X60" s="26"/>
      <c r="Y60" s="24"/>
      <c r="Z60" s="25"/>
      <c r="AA60" s="25"/>
      <c r="AB60" s="26"/>
      <c r="AC60" s="24"/>
      <c r="AD60" s="25"/>
      <c r="AE60" s="25"/>
      <c r="AF60" s="26"/>
      <c r="AG60" s="24"/>
      <c r="AH60" s="25"/>
      <c r="AI60" s="25"/>
      <c r="AJ60" s="26"/>
      <c r="AK60" s="24"/>
      <c r="AL60" s="25"/>
      <c r="AM60" s="25"/>
      <c r="AN60" s="26"/>
      <c r="AO60" s="24"/>
      <c r="AP60" s="25"/>
      <c r="AQ60" s="25"/>
      <c r="AR60" s="26"/>
      <c r="AS60" s="24"/>
      <c r="AT60" s="25"/>
      <c r="AU60" s="25"/>
      <c r="AV60" s="26"/>
      <c r="AW60" s="24"/>
      <c r="AX60" s="25"/>
      <c r="AY60" s="25"/>
      <c r="AZ60" s="26"/>
      <c r="BA60" s="24"/>
      <c r="BB60" s="25"/>
      <c r="BC60" s="25"/>
      <c r="BD60" s="26"/>
      <c r="BE60" s="24"/>
      <c r="BF60" s="25"/>
      <c r="BG60" s="25"/>
      <c r="BH60" s="26"/>
      <c r="BI60" s="24"/>
      <c r="BJ60" s="25"/>
      <c r="BK60" s="25"/>
      <c r="BL60" s="26"/>
      <c r="BM60" s="24"/>
      <c r="BN60" s="25"/>
      <c r="BO60" s="25"/>
      <c r="BP60" s="26"/>
      <c r="BQ60" s="24"/>
      <c r="BR60" s="25"/>
      <c r="BS60" s="25"/>
      <c r="BT60" s="26"/>
      <c r="BU60" s="24"/>
      <c r="BV60" s="25"/>
      <c r="BW60" s="25"/>
      <c r="BX60" s="26"/>
      <c r="BY60" s="24"/>
      <c r="BZ60" s="25"/>
      <c r="CA60" s="25"/>
      <c r="CB60" s="26"/>
      <c r="CC60" s="24"/>
      <c r="CD60" s="25"/>
      <c r="CE60" s="25"/>
      <c r="CF60" s="26"/>
      <c r="CG60" s="24"/>
      <c r="CH60" s="25"/>
      <c r="CI60" s="25"/>
      <c r="CJ60" s="26"/>
      <c r="CK60" s="24"/>
      <c r="CL60" s="25"/>
      <c r="CM60" s="25"/>
      <c r="CN60" s="26"/>
      <c r="CO60" s="24"/>
      <c r="CP60" s="25"/>
      <c r="CQ60" s="25"/>
      <c r="CR60" s="26"/>
      <c r="CS60" s="24"/>
      <c r="CT60" s="25"/>
      <c r="CU60" s="25"/>
      <c r="CV60" s="26"/>
      <c r="CW60" s="24"/>
      <c r="CX60" s="25"/>
      <c r="CY60" s="25"/>
      <c r="CZ60" s="26"/>
      <c r="DA60" s="24"/>
      <c r="DB60" s="25"/>
      <c r="DC60" s="25"/>
      <c r="DD60" s="26"/>
      <c r="DE60" s="24"/>
      <c r="DF60" s="25"/>
      <c r="DG60" s="25"/>
      <c r="DH60" s="26"/>
      <c r="DI60" s="24"/>
      <c r="DJ60" s="25"/>
      <c r="DK60" s="25"/>
      <c r="DL60" s="26"/>
      <c r="DM60" s="24"/>
      <c r="DN60" s="25"/>
      <c r="DO60" s="25"/>
      <c r="DP60" s="26"/>
      <c r="DQ60" s="24"/>
      <c r="DR60" s="25"/>
      <c r="DS60" s="25"/>
      <c r="DT60" s="26"/>
      <c r="DU60" s="24"/>
      <c r="DV60" s="25"/>
      <c r="DW60" s="25"/>
      <c r="DX60" s="26"/>
      <c r="DY60" s="24"/>
      <c r="DZ60" s="25"/>
      <c r="EA60" s="25"/>
      <c r="EB60" s="26"/>
      <c r="EC60" s="24"/>
      <c r="ED60" s="25"/>
      <c r="EE60" s="25"/>
      <c r="EF60" s="26"/>
      <c r="EG60" s="24"/>
      <c r="EH60" s="25"/>
      <c r="EI60" s="25"/>
      <c r="EJ60" s="26"/>
      <c r="EK60" s="24"/>
      <c r="EL60" s="25"/>
      <c r="EM60" s="25"/>
      <c r="EN60" s="26"/>
      <c r="EO60" s="24"/>
      <c r="EP60" s="25"/>
      <c r="EQ60" s="25"/>
      <c r="ER60" s="26"/>
      <c r="ES60" s="24"/>
      <c r="ET60" s="25"/>
      <c r="EU60" s="25"/>
      <c r="EV60" s="26"/>
      <c r="EW60" s="24"/>
      <c r="EX60" s="25"/>
      <c r="EY60" s="25"/>
      <c r="EZ60" s="26"/>
      <c r="FA60" s="24"/>
      <c r="FB60" s="25"/>
      <c r="FC60" s="25"/>
      <c r="FD60" s="26"/>
      <c r="FE60" s="24"/>
      <c r="FF60" s="25"/>
      <c r="FG60" s="25"/>
      <c r="FH60" s="26"/>
      <c r="FI60" s="24"/>
      <c r="FJ60" s="25"/>
      <c r="FK60" s="25"/>
      <c r="FL60" s="26"/>
      <c r="FM60" s="24"/>
      <c r="FN60" s="25"/>
      <c r="FO60" s="25"/>
      <c r="FP60" s="26"/>
      <c r="FQ60" s="24"/>
      <c r="FR60" s="25"/>
      <c r="FS60" s="25"/>
      <c r="FT60" s="26"/>
      <c r="FU60" s="24"/>
      <c r="FV60" s="25"/>
      <c r="FW60" s="25"/>
      <c r="FX60" s="26"/>
      <c r="FY60" s="24"/>
      <c r="FZ60" s="25"/>
      <c r="GA60" s="25"/>
      <c r="GB60" s="26"/>
      <c r="GC60" s="24"/>
      <c r="GD60" s="25"/>
      <c r="GE60" s="25"/>
      <c r="GF60" s="26"/>
      <c r="GG60" s="24"/>
      <c r="GH60" s="25"/>
      <c r="GI60" s="25"/>
      <c r="GJ60" s="26"/>
      <c r="GK60" s="24"/>
      <c r="GL60" s="25"/>
      <c r="GM60" s="25"/>
      <c r="GN60" s="26"/>
      <c r="GO60" s="24"/>
      <c r="GP60" s="25"/>
      <c r="GQ60" s="25"/>
      <c r="GR60" s="26"/>
      <c r="GS60" s="24"/>
      <c r="GT60" s="25"/>
      <c r="GU60" s="25"/>
      <c r="GV60" s="26"/>
      <c r="GW60" s="24"/>
      <c r="GX60" s="25"/>
      <c r="GY60" s="25"/>
      <c r="GZ60" s="26"/>
      <c r="HA60" s="24"/>
      <c r="HB60" s="25"/>
      <c r="HC60" s="25"/>
      <c r="HD60" s="26"/>
      <c r="HE60" s="24"/>
      <c r="HF60" s="25"/>
      <c r="HG60" s="25"/>
      <c r="HH60" s="26"/>
      <c r="HI60" s="24"/>
      <c r="HJ60" s="25"/>
      <c r="HK60" s="25"/>
      <c r="HL60" s="26"/>
      <c r="HM60" s="24"/>
      <c r="HN60" s="25"/>
      <c r="HO60" s="25"/>
      <c r="HP60" s="26"/>
      <c r="HQ60" s="24"/>
      <c r="HR60" s="25"/>
      <c r="HS60" s="25"/>
      <c r="HT60" s="26"/>
      <c r="HU60" s="24"/>
      <c r="HV60" s="25"/>
      <c r="HW60" s="25"/>
      <c r="HX60" s="26"/>
      <c r="HY60" s="24"/>
      <c r="HZ60" s="25"/>
      <c r="IA60" s="25"/>
      <c r="IB60" s="26"/>
      <c r="IC60" s="24"/>
      <c r="ID60" s="25"/>
      <c r="IE60" s="25"/>
      <c r="IF60" s="26"/>
      <c r="IG60" s="24"/>
      <c r="IH60" s="25"/>
      <c r="II60" s="25"/>
      <c r="IJ60" s="26"/>
      <c r="IK60" s="24"/>
      <c r="IL60" s="25"/>
      <c r="IM60" s="25"/>
      <c r="IN60" s="26"/>
      <c r="IO60" s="24"/>
      <c r="IP60" s="25"/>
      <c r="IQ60" s="25"/>
      <c r="IR60" s="26"/>
      <c r="IS60" s="24"/>
      <c r="IT60" s="25"/>
      <c r="IU60" s="25"/>
    </row>
    <row r="61" spans="1:256" s="2" customFormat="1" ht="15.75" x14ac:dyDescent="0.25">
      <c r="A61" s="19">
        <v>7300</v>
      </c>
      <c r="B61" s="55" t="s">
        <v>62</v>
      </c>
      <c r="C61" s="55"/>
      <c r="D61" s="55"/>
      <c r="E61" s="22">
        <v>0</v>
      </c>
      <c r="F61" s="12">
        <f t="shared" si="1"/>
        <v>0</v>
      </c>
      <c r="G61" s="13">
        <f>'[1]PRESUP. EGRESOS MODIFICADO F.F.'!M346</f>
        <v>0</v>
      </c>
      <c r="H61" s="9" t="e">
        <f t="shared" si="0"/>
        <v>#DIV/0!</v>
      </c>
      <c r="I61" s="23"/>
      <c r="J61" s="25"/>
      <c r="K61" s="25"/>
      <c r="L61" s="26"/>
      <c r="M61" s="24"/>
      <c r="N61" s="25"/>
      <c r="O61" s="25"/>
      <c r="P61" s="26"/>
      <c r="Q61" s="24"/>
      <c r="R61" s="25"/>
      <c r="S61" s="25"/>
      <c r="T61" s="26"/>
      <c r="U61" s="24"/>
      <c r="V61" s="25"/>
      <c r="W61" s="25"/>
      <c r="X61" s="26"/>
      <c r="Y61" s="24"/>
      <c r="Z61" s="25"/>
      <c r="AA61" s="25"/>
      <c r="AB61" s="26"/>
      <c r="AC61" s="24"/>
      <c r="AD61" s="25"/>
      <c r="AE61" s="25"/>
      <c r="AF61" s="26"/>
      <c r="AG61" s="24"/>
      <c r="AH61" s="25"/>
      <c r="AI61" s="25"/>
      <c r="AJ61" s="26"/>
      <c r="AK61" s="24"/>
      <c r="AL61" s="25"/>
      <c r="AM61" s="25"/>
      <c r="AN61" s="26"/>
      <c r="AO61" s="24"/>
      <c r="AP61" s="25"/>
      <c r="AQ61" s="25"/>
      <c r="AR61" s="26"/>
      <c r="AS61" s="24"/>
      <c r="AT61" s="25"/>
      <c r="AU61" s="25"/>
      <c r="AV61" s="26"/>
      <c r="AW61" s="24"/>
      <c r="AX61" s="25"/>
      <c r="AY61" s="25"/>
      <c r="AZ61" s="26"/>
      <c r="BA61" s="24"/>
      <c r="BB61" s="25"/>
      <c r="BC61" s="25"/>
      <c r="BD61" s="26"/>
      <c r="BE61" s="24"/>
      <c r="BF61" s="25"/>
      <c r="BG61" s="25"/>
      <c r="BH61" s="26"/>
      <c r="BI61" s="24"/>
      <c r="BJ61" s="25"/>
      <c r="BK61" s="25"/>
      <c r="BL61" s="26"/>
      <c r="BM61" s="24"/>
      <c r="BN61" s="25"/>
      <c r="BO61" s="25"/>
      <c r="BP61" s="26"/>
      <c r="BQ61" s="24"/>
      <c r="BR61" s="25"/>
      <c r="BS61" s="25"/>
      <c r="BT61" s="26"/>
      <c r="BU61" s="24"/>
      <c r="BV61" s="25"/>
      <c r="BW61" s="25"/>
      <c r="BX61" s="26"/>
      <c r="BY61" s="24"/>
      <c r="BZ61" s="25"/>
      <c r="CA61" s="25"/>
      <c r="CB61" s="26"/>
      <c r="CC61" s="24"/>
      <c r="CD61" s="25"/>
      <c r="CE61" s="25"/>
      <c r="CF61" s="26"/>
      <c r="CG61" s="24"/>
      <c r="CH61" s="25"/>
      <c r="CI61" s="25"/>
      <c r="CJ61" s="26"/>
      <c r="CK61" s="24"/>
      <c r="CL61" s="25"/>
      <c r="CM61" s="25"/>
      <c r="CN61" s="26"/>
      <c r="CO61" s="24"/>
      <c r="CP61" s="25"/>
      <c r="CQ61" s="25"/>
      <c r="CR61" s="26"/>
      <c r="CS61" s="24"/>
      <c r="CT61" s="25"/>
      <c r="CU61" s="25"/>
      <c r="CV61" s="26"/>
      <c r="CW61" s="24"/>
      <c r="CX61" s="25"/>
      <c r="CY61" s="25"/>
      <c r="CZ61" s="26"/>
      <c r="DA61" s="24"/>
      <c r="DB61" s="25"/>
      <c r="DC61" s="25"/>
      <c r="DD61" s="26"/>
      <c r="DE61" s="24"/>
      <c r="DF61" s="25"/>
      <c r="DG61" s="25"/>
      <c r="DH61" s="26"/>
      <c r="DI61" s="24"/>
      <c r="DJ61" s="25"/>
      <c r="DK61" s="25"/>
      <c r="DL61" s="26"/>
      <c r="DM61" s="24"/>
      <c r="DN61" s="25"/>
      <c r="DO61" s="25"/>
      <c r="DP61" s="26"/>
      <c r="DQ61" s="24"/>
      <c r="DR61" s="25"/>
      <c r="DS61" s="25"/>
      <c r="DT61" s="26"/>
      <c r="DU61" s="24"/>
      <c r="DV61" s="25"/>
      <c r="DW61" s="25"/>
      <c r="DX61" s="26"/>
      <c r="DY61" s="24"/>
      <c r="DZ61" s="25"/>
      <c r="EA61" s="25"/>
      <c r="EB61" s="26"/>
      <c r="EC61" s="24"/>
      <c r="ED61" s="25"/>
      <c r="EE61" s="25"/>
      <c r="EF61" s="26"/>
      <c r="EG61" s="24"/>
      <c r="EH61" s="25"/>
      <c r="EI61" s="25"/>
      <c r="EJ61" s="26"/>
      <c r="EK61" s="24"/>
      <c r="EL61" s="25"/>
      <c r="EM61" s="25"/>
      <c r="EN61" s="26"/>
      <c r="EO61" s="24"/>
      <c r="EP61" s="25"/>
      <c r="EQ61" s="25"/>
      <c r="ER61" s="26"/>
      <c r="ES61" s="24"/>
      <c r="ET61" s="25"/>
      <c r="EU61" s="25"/>
      <c r="EV61" s="26"/>
      <c r="EW61" s="24"/>
      <c r="EX61" s="25"/>
      <c r="EY61" s="25"/>
      <c r="EZ61" s="26"/>
      <c r="FA61" s="24"/>
      <c r="FB61" s="25"/>
      <c r="FC61" s="25"/>
      <c r="FD61" s="26"/>
      <c r="FE61" s="24"/>
      <c r="FF61" s="25"/>
      <c r="FG61" s="25"/>
      <c r="FH61" s="26"/>
      <c r="FI61" s="24"/>
      <c r="FJ61" s="25"/>
      <c r="FK61" s="25"/>
      <c r="FL61" s="26"/>
      <c r="FM61" s="24"/>
      <c r="FN61" s="25"/>
      <c r="FO61" s="25"/>
      <c r="FP61" s="26"/>
      <c r="FQ61" s="24"/>
      <c r="FR61" s="25"/>
      <c r="FS61" s="25"/>
      <c r="FT61" s="26"/>
      <c r="FU61" s="24"/>
      <c r="FV61" s="25"/>
      <c r="FW61" s="25"/>
      <c r="FX61" s="26"/>
      <c r="FY61" s="24"/>
      <c r="FZ61" s="25"/>
      <c r="GA61" s="25"/>
      <c r="GB61" s="26"/>
      <c r="GC61" s="24"/>
      <c r="GD61" s="25"/>
      <c r="GE61" s="25"/>
      <c r="GF61" s="26"/>
      <c r="GG61" s="24"/>
      <c r="GH61" s="25"/>
      <c r="GI61" s="25"/>
      <c r="GJ61" s="26"/>
      <c r="GK61" s="24"/>
      <c r="GL61" s="25"/>
      <c r="GM61" s="25"/>
      <c r="GN61" s="26"/>
      <c r="GO61" s="24"/>
      <c r="GP61" s="25"/>
      <c r="GQ61" s="25"/>
      <c r="GR61" s="26"/>
      <c r="GS61" s="24"/>
      <c r="GT61" s="25"/>
      <c r="GU61" s="25"/>
      <c r="GV61" s="26"/>
      <c r="GW61" s="24"/>
      <c r="GX61" s="25"/>
      <c r="GY61" s="25"/>
      <c r="GZ61" s="26"/>
      <c r="HA61" s="24"/>
      <c r="HB61" s="25"/>
      <c r="HC61" s="25"/>
      <c r="HD61" s="26"/>
      <c r="HE61" s="24"/>
      <c r="HF61" s="25"/>
      <c r="HG61" s="25"/>
      <c r="HH61" s="26"/>
      <c r="HI61" s="24"/>
      <c r="HJ61" s="25"/>
      <c r="HK61" s="25"/>
      <c r="HL61" s="26"/>
      <c r="HM61" s="24"/>
      <c r="HN61" s="25"/>
      <c r="HO61" s="25"/>
      <c r="HP61" s="26"/>
      <c r="HQ61" s="24"/>
      <c r="HR61" s="25"/>
      <c r="HS61" s="25"/>
      <c r="HT61" s="26"/>
      <c r="HU61" s="24"/>
      <c r="HV61" s="25"/>
      <c r="HW61" s="25"/>
      <c r="HX61" s="26"/>
      <c r="HY61" s="24"/>
      <c r="HZ61" s="25"/>
      <c r="IA61" s="25"/>
      <c r="IB61" s="26"/>
      <c r="IC61" s="24"/>
      <c r="ID61" s="25"/>
      <c r="IE61" s="25"/>
      <c r="IF61" s="26"/>
      <c r="IG61" s="24"/>
      <c r="IH61" s="25"/>
      <c r="II61" s="25"/>
      <c r="IJ61" s="26"/>
      <c r="IK61" s="24"/>
      <c r="IL61" s="25"/>
      <c r="IM61" s="25"/>
      <c r="IN61" s="26"/>
      <c r="IO61" s="24"/>
      <c r="IP61" s="25"/>
      <c r="IQ61" s="25"/>
      <c r="IR61" s="26"/>
      <c r="IS61" s="24"/>
      <c r="IT61" s="25"/>
      <c r="IU61" s="25"/>
    </row>
    <row r="62" spans="1:256" s="2" customFormat="1" ht="15.75" x14ac:dyDescent="0.25">
      <c r="A62" s="19">
        <v>7400</v>
      </c>
      <c r="B62" s="55" t="s">
        <v>63</v>
      </c>
      <c r="C62" s="55"/>
      <c r="D62" s="55"/>
      <c r="E62" s="22">
        <v>0</v>
      </c>
      <c r="F62" s="12">
        <f t="shared" si="1"/>
        <v>0</v>
      </c>
      <c r="G62" s="13">
        <f>'[1]PRESUP. EGRESOS MODIFICADO F.F.'!M353</f>
        <v>0</v>
      </c>
      <c r="H62" s="9" t="e">
        <f t="shared" si="0"/>
        <v>#DIV/0!</v>
      </c>
      <c r="I62" s="23">
        <v>62</v>
      </c>
      <c r="J62" s="63"/>
      <c r="K62" s="63"/>
      <c r="L62" s="64"/>
      <c r="M62" s="24">
        <v>62</v>
      </c>
      <c r="N62" s="63"/>
      <c r="O62" s="63"/>
      <c r="P62" s="64"/>
      <c r="Q62" s="24">
        <v>62</v>
      </c>
      <c r="R62" s="63"/>
      <c r="S62" s="63"/>
      <c r="T62" s="64"/>
      <c r="U62" s="24">
        <v>62</v>
      </c>
      <c r="V62" s="63"/>
      <c r="W62" s="63"/>
      <c r="X62" s="64"/>
      <c r="Y62" s="24">
        <v>62</v>
      </c>
      <c r="Z62" s="63"/>
      <c r="AA62" s="63"/>
      <c r="AB62" s="64"/>
      <c r="AC62" s="24">
        <v>62</v>
      </c>
      <c r="AD62" s="63"/>
      <c r="AE62" s="63"/>
      <c r="AF62" s="64"/>
      <c r="AG62" s="24">
        <v>62</v>
      </c>
      <c r="AH62" s="63"/>
      <c r="AI62" s="63"/>
      <c r="AJ62" s="64"/>
      <c r="AK62" s="24">
        <v>62</v>
      </c>
      <c r="AL62" s="63"/>
      <c r="AM62" s="63"/>
      <c r="AN62" s="64"/>
      <c r="AO62" s="24">
        <v>62</v>
      </c>
      <c r="AP62" s="63"/>
      <c r="AQ62" s="63"/>
      <c r="AR62" s="64"/>
      <c r="AS62" s="24">
        <v>62</v>
      </c>
      <c r="AT62" s="63"/>
      <c r="AU62" s="63"/>
      <c r="AV62" s="64"/>
      <c r="AW62" s="24">
        <v>62</v>
      </c>
      <c r="AX62" s="63"/>
      <c r="AY62" s="63"/>
      <c r="AZ62" s="64"/>
      <c r="BA62" s="24">
        <v>62</v>
      </c>
      <c r="BB62" s="63"/>
      <c r="BC62" s="63"/>
      <c r="BD62" s="64"/>
      <c r="BE62" s="24">
        <v>62</v>
      </c>
      <c r="BF62" s="63"/>
      <c r="BG62" s="63"/>
      <c r="BH62" s="64"/>
      <c r="BI62" s="24">
        <v>62</v>
      </c>
      <c r="BJ62" s="63"/>
      <c r="BK62" s="63"/>
      <c r="BL62" s="64"/>
      <c r="BM62" s="24">
        <v>62</v>
      </c>
      <c r="BN62" s="63"/>
      <c r="BO62" s="63"/>
      <c r="BP62" s="64"/>
      <c r="BQ62" s="24">
        <v>62</v>
      </c>
      <c r="BR62" s="63"/>
      <c r="BS62" s="63"/>
      <c r="BT62" s="64"/>
      <c r="BU62" s="24">
        <v>62</v>
      </c>
      <c r="BV62" s="63"/>
      <c r="BW62" s="63"/>
      <c r="BX62" s="64"/>
      <c r="BY62" s="24">
        <v>62</v>
      </c>
      <c r="BZ62" s="63"/>
      <c r="CA62" s="63"/>
      <c r="CB62" s="64"/>
      <c r="CC62" s="24">
        <v>62</v>
      </c>
      <c r="CD62" s="63"/>
      <c r="CE62" s="63"/>
      <c r="CF62" s="64"/>
      <c r="CG62" s="24">
        <v>62</v>
      </c>
      <c r="CH62" s="63"/>
      <c r="CI62" s="63"/>
      <c r="CJ62" s="64"/>
      <c r="CK62" s="24">
        <v>62</v>
      </c>
      <c r="CL62" s="63"/>
      <c r="CM62" s="63"/>
      <c r="CN62" s="64"/>
      <c r="CO62" s="24">
        <v>62</v>
      </c>
      <c r="CP62" s="63"/>
      <c r="CQ62" s="63"/>
      <c r="CR62" s="64"/>
      <c r="CS62" s="24">
        <v>62</v>
      </c>
      <c r="CT62" s="63"/>
      <c r="CU62" s="63"/>
      <c r="CV62" s="64"/>
      <c r="CW62" s="24">
        <v>62</v>
      </c>
      <c r="CX62" s="63"/>
      <c r="CY62" s="63"/>
      <c r="CZ62" s="64"/>
      <c r="DA62" s="24">
        <v>62</v>
      </c>
      <c r="DB62" s="63"/>
      <c r="DC62" s="63"/>
      <c r="DD62" s="64"/>
      <c r="DE62" s="24">
        <v>62</v>
      </c>
      <c r="DF62" s="63"/>
      <c r="DG62" s="63"/>
      <c r="DH62" s="64"/>
      <c r="DI62" s="24">
        <v>62</v>
      </c>
      <c r="DJ62" s="63"/>
      <c r="DK62" s="63"/>
      <c r="DL62" s="64"/>
      <c r="DM62" s="24">
        <v>62</v>
      </c>
      <c r="DN62" s="63"/>
      <c r="DO62" s="63"/>
      <c r="DP62" s="64"/>
      <c r="DQ62" s="24">
        <v>62</v>
      </c>
      <c r="DR62" s="63"/>
      <c r="DS62" s="63"/>
      <c r="DT62" s="64"/>
      <c r="DU62" s="24">
        <v>62</v>
      </c>
      <c r="DV62" s="63"/>
      <c r="DW62" s="63"/>
      <c r="DX62" s="64"/>
      <c r="DY62" s="24">
        <v>62</v>
      </c>
      <c r="DZ62" s="63"/>
      <c r="EA62" s="63"/>
      <c r="EB62" s="64"/>
      <c r="EC62" s="24">
        <v>62</v>
      </c>
      <c r="ED62" s="63"/>
      <c r="EE62" s="63"/>
      <c r="EF62" s="64"/>
      <c r="EG62" s="24">
        <v>62</v>
      </c>
      <c r="EH62" s="63"/>
      <c r="EI62" s="63"/>
      <c r="EJ62" s="64"/>
      <c r="EK62" s="24">
        <v>62</v>
      </c>
      <c r="EL62" s="63"/>
      <c r="EM62" s="63"/>
      <c r="EN62" s="64"/>
      <c r="EO62" s="24">
        <v>62</v>
      </c>
      <c r="EP62" s="63"/>
      <c r="EQ62" s="63"/>
      <c r="ER62" s="64"/>
      <c r="ES62" s="24">
        <v>62</v>
      </c>
      <c r="ET62" s="63"/>
      <c r="EU62" s="63"/>
      <c r="EV62" s="64"/>
      <c r="EW62" s="24">
        <v>62</v>
      </c>
      <c r="EX62" s="63"/>
      <c r="EY62" s="63"/>
      <c r="EZ62" s="64"/>
      <c r="FA62" s="24">
        <v>62</v>
      </c>
      <c r="FB62" s="63"/>
      <c r="FC62" s="63"/>
      <c r="FD62" s="64"/>
      <c r="FE62" s="24">
        <v>62</v>
      </c>
      <c r="FF62" s="63"/>
      <c r="FG62" s="63"/>
      <c r="FH62" s="64"/>
      <c r="FI62" s="24">
        <v>62</v>
      </c>
      <c r="FJ62" s="63"/>
      <c r="FK62" s="63"/>
      <c r="FL62" s="64"/>
      <c r="FM62" s="24">
        <v>62</v>
      </c>
      <c r="FN62" s="63"/>
      <c r="FO62" s="63"/>
      <c r="FP62" s="64"/>
      <c r="FQ62" s="24">
        <v>62</v>
      </c>
      <c r="FR62" s="63"/>
      <c r="FS62" s="63"/>
      <c r="FT62" s="64"/>
      <c r="FU62" s="24">
        <v>62</v>
      </c>
      <c r="FV62" s="63"/>
      <c r="FW62" s="63"/>
      <c r="FX62" s="64"/>
      <c r="FY62" s="24">
        <v>62</v>
      </c>
      <c r="FZ62" s="63"/>
      <c r="GA62" s="63"/>
      <c r="GB62" s="64"/>
      <c r="GC62" s="24">
        <v>62</v>
      </c>
      <c r="GD62" s="63"/>
      <c r="GE62" s="63"/>
      <c r="GF62" s="64"/>
      <c r="GG62" s="24">
        <v>62</v>
      </c>
      <c r="GH62" s="63"/>
      <c r="GI62" s="63"/>
      <c r="GJ62" s="64"/>
      <c r="GK62" s="24">
        <v>62</v>
      </c>
      <c r="GL62" s="63"/>
      <c r="GM62" s="63"/>
      <c r="GN62" s="64"/>
      <c r="GO62" s="24">
        <v>62</v>
      </c>
      <c r="GP62" s="63"/>
      <c r="GQ62" s="63"/>
      <c r="GR62" s="64"/>
      <c r="GS62" s="24">
        <v>62</v>
      </c>
      <c r="GT62" s="63"/>
      <c r="GU62" s="63"/>
      <c r="GV62" s="64"/>
      <c r="GW62" s="24">
        <v>62</v>
      </c>
      <c r="GX62" s="63"/>
      <c r="GY62" s="63"/>
      <c r="GZ62" s="64"/>
      <c r="HA62" s="24">
        <v>62</v>
      </c>
      <c r="HB62" s="63"/>
      <c r="HC62" s="63"/>
      <c r="HD62" s="64"/>
      <c r="HE62" s="24">
        <v>62</v>
      </c>
      <c r="HF62" s="63"/>
      <c r="HG62" s="63"/>
      <c r="HH62" s="64"/>
      <c r="HI62" s="24">
        <v>62</v>
      </c>
      <c r="HJ62" s="63"/>
      <c r="HK62" s="63"/>
      <c r="HL62" s="64"/>
      <c r="HM62" s="24">
        <v>62</v>
      </c>
      <c r="HN62" s="63"/>
      <c r="HO62" s="63"/>
      <c r="HP62" s="64"/>
      <c r="HQ62" s="24">
        <v>62</v>
      </c>
      <c r="HR62" s="63"/>
      <c r="HS62" s="63"/>
      <c r="HT62" s="64"/>
      <c r="HU62" s="24">
        <v>62</v>
      </c>
      <c r="HV62" s="63"/>
      <c r="HW62" s="63"/>
      <c r="HX62" s="64"/>
      <c r="HY62" s="24">
        <v>62</v>
      </c>
      <c r="HZ62" s="63"/>
      <c r="IA62" s="63"/>
      <c r="IB62" s="64"/>
      <c r="IC62" s="24">
        <v>62</v>
      </c>
      <c r="ID62" s="63"/>
      <c r="IE62" s="63"/>
      <c r="IF62" s="64"/>
      <c r="IG62" s="24">
        <v>62</v>
      </c>
      <c r="IH62" s="63"/>
      <c r="II62" s="63"/>
      <c r="IJ62" s="64"/>
      <c r="IK62" s="24">
        <v>62</v>
      </c>
      <c r="IL62" s="63"/>
      <c r="IM62" s="63"/>
      <c r="IN62" s="64"/>
      <c r="IO62" s="24">
        <v>62</v>
      </c>
      <c r="IP62" s="63"/>
      <c r="IQ62" s="63"/>
      <c r="IR62" s="64"/>
      <c r="IS62" s="24">
        <v>62</v>
      </c>
      <c r="IT62" s="63"/>
      <c r="IU62" s="63"/>
      <c r="IV62" s="65"/>
    </row>
    <row r="63" spans="1:256" s="2" customFormat="1" ht="15" customHeight="1" x14ac:dyDescent="0.25">
      <c r="A63" s="19">
        <v>7500</v>
      </c>
      <c r="B63" s="55" t="s">
        <v>64</v>
      </c>
      <c r="C63" s="55"/>
      <c r="D63" s="55"/>
      <c r="E63" s="11">
        <v>0</v>
      </c>
      <c r="F63" s="12">
        <f t="shared" si="1"/>
        <v>0</v>
      </c>
      <c r="G63" s="13">
        <f>'[1]PRESUP. EGRESOS MODIFICADO F.F.'!M363</f>
        <v>0</v>
      </c>
      <c r="H63" s="9" t="e">
        <f t="shared" si="0"/>
        <v>#DIV/0!</v>
      </c>
    </row>
    <row r="64" spans="1:256" s="2" customFormat="1" ht="15" customHeight="1" x14ac:dyDescent="0.25">
      <c r="A64" s="19">
        <v>7600</v>
      </c>
      <c r="B64" s="55" t="s">
        <v>65</v>
      </c>
      <c r="C64" s="55"/>
      <c r="D64" s="55"/>
      <c r="E64" s="11">
        <v>0</v>
      </c>
      <c r="F64" s="12">
        <f t="shared" si="1"/>
        <v>0</v>
      </c>
      <c r="G64" s="13">
        <f>'[1]PRESUP. EGRESOS MODIFICADO F.F.'!M373</f>
        <v>0</v>
      </c>
      <c r="H64" s="9" t="e">
        <f t="shared" si="0"/>
        <v>#DIV/0!</v>
      </c>
    </row>
    <row r="65" spans="1:8" s="2" customFormat="1" ht="15" customHeight="1" x14ac:dyDescent="0.25">
      <c r="A65" s="19">
        <v>7900</v>
      </c>
      <c r="B65" s="55" t="s">
        <v>66</v>
      </c>
      <c r="C65" s="55"/>
      <c r="D65" s="55"/>
      <c r="E65" s="11">
        <v>0</v>
      </c>
      <c r="F65" s="12">
        <f t="shared" si="1"/>
        <v>0</v>
      </c>
      <c r="G65" s="13">
        <f>'[1]PRESUP. EGRESOS MODIFICADO F.F.'!M376</f>
        <v>0</v>
      </c>
      <c r="H65" s="9" t="e">
        <f t="shared" si="0"/>
        <v>#DIV/0!</v>
      </c>
    </row>
    <row r="66" spans="1:8" s="2" customFormat="1" ht="15.75" customHeight="1" x14ac:dyDescent="0.25">
      <c r="A66" s="15">
        <v>8000</v>
      </c>
      <c r="B66" s="62" t="s">
        <v>67</v>
      </c>
      <c r="C66" s="62"/>
      <c r="D66" s="62"/>
      <c r="E66" s="16">
        <v>0</v>
      </c>
      <c r="F66" s="17">
        <f>G66-E66</f>
        <v>0</v>
      </c>
      <c r="G66" s="18">
        <f>'[1]PRESUP. EGRESOS MODIFICADO F.F.'!M380</f>
        <v>0</v>
      </c>
      <c r="H66" s="9" t="e">
        <f t="shared" si="0"/>
        <v>#DIV/0!</v>
      </c>
    </row>
    <row r="67" spans="1:8" s="2" customFormat="1" ht="15.75" x14ac:dyDescent="0.25">
      <c r="A67" s="15">
        <v>9000</v>
      </c>
      <c r="B67" s="62" t="s">
        <v>68</v>
      </c>
      <c r="C67" s="62"/>
      <c r="D67" s="62"/>
      <c r="E67" s="16">
        <f>SUM(E68:E74)</f>
        <v>0</v>
      </c>
      <c r="F67" s="17">
        <f>SUM(F68:F74)</f>
        <v>0</v>
      </c>
      <c r="G67" s="18">
        <f>SUM(G68:G74)</f>
        <v>0</v>
      </c>
      <c r="H67" s="9" t="e">
        <f t="shared" si="0"/>
        <v>#DIV/0!</v>
      </c>
    </row>
    <row r="68" spans="1:8" s="2" customFormat="1" ht="15.75" x14ac:dyDescent="0.25">
      <c r="A68" s="19">
        <v>9100</v>
      </c>
      <c r="B68" s="55" t="s">
        <v>69</v>
      </c>
      <c r="C68" s="55"/>
      <c r="D68" s="55"/>
      <c r="E68" s="11">
        <v>0</v>
      </c>
      <c r="F68" s="12">
        <f t="shared" ref="F68:F74" si="2">G68-E68</f>
        <v>0</v>
      </c>
      <c r="G68" s="13">
        <f>'[1]PRESUP. EGRESOS MODIFICADO F.F.'!M399</f>
        <v>0</v>
      </c>
      <c r="H68" s="9" t="e">
        <f t="shared" si="0"/>
        <v>#DIV/0!</v>
      </c>
    </row>
    <row r="69" spans="1:8" s="2" customFormat="1" ht="15.75" x14ac:dyDescent="0.25">
      <c r="A69" s="19">
        <v>9200</v>
      </c>
      <c r="B69" s="55" t="s">
        <v>70</v>
      </c>
      <c r="C69" s="55"/>
      <c r="D69" s="55"/>
      <c r="E69" s="14">
        <v>0</v>
      </c>
      <c r="F69" s="12">
        <f t="shared" si="2"/>
        <v>0</v>
      </c>
      <c r="G69" s="13">
        <f>'[1]PRESUP. EGRESOS MODIFICADO F.F.'!M408</f>
        <v>0</v>
      </c>
      <c r="H69" s="9" t="e">
        <f t="shared" si="0"/>
        <v>#DIV/0!</v>
      </c>
    </row>
    <row r="70" spans="1:8" s="2" customFormat="1" ht="15.75" x14ac:dyDescent="0.25">
      <c r="A70" s="19">
        <v>9300</v>
      </c>
      <c r="B70" s="55" t="s">
        <v>71</v>
      </c>
      <c r="C70" s="55"/>
      <c r="D70" s="55"/>
      <c r="E70" s="14">
        <v>0</v>
      </c>
      <c r="F70" s="12">
        <f t="shared" si="2"/>
        <v>0</v>
      </c>
      <c r="G70" s="13">
        <f>'[1]PRESUP. EGRESOS MODIFICADO F.F.'!M417</f>
        <v>0</v>
      </c>
      <c r="H70" s="9" t="e">
        <f t="shared" si="0"/>
        <v>#DIV/0!</v>
      </c>
    </row>
    <row r="71" spans="1:8" s="2" customFormat="1" ht="15.75" x14ac:dyDescent="0.25">
      <c r="A71" s="19">
        <v>9400</v>
      </c>
      <c r="B71" s="55" t="s">
        <v>72</v>
      </c>
      <c r="C71" s="55"/>
      <c r="D71" s="55"/>
      <c r="E71" s="14">
        <v>0</v>
      </c>
      <c r="F71" s="12">
        <f t="shared" si="2"/>
        <v>0</v>
      </c>
      <c r="G71" s="13">
        <f>'[1]PRESUP. EGRESOS MODIFICADO F.F.'!M420</f>
        <v>0</v>
      </c>
      <c r="H71" s="9" t="e">
        <f>G71/E71-1</f>
        <v>#DIV/0!</v>
      </c>
    </row>
    <row r="72" spans="1:8" s="2" customFormat="1" ht="15.75" x14ac:dyDescent="0.25">
      <c r="A72" s="19">
        <v>9500</v>
      </c>
      <c r="B72" s="55" t="s">
        <v>73</v>
      </c>
      <c r="C72" s="55"/>
      <c r="D72" s="55"/>
      <c r="E72" s="14">
        <v>0</v>
      </c>
      <c r="F72" s="12">
        <f t="shared" si="2"/>
        <v>0</v>
      </c>
      <c r="G72" s="13">
        <f>'[1]PRESUP. EGRESOS MODIFICADO F.F.'!M423</f>
        <v>0</v>
      </c>
      <c r="H72" s="9" t="e">
        <f>G72/E72-1</f>
        <v>#DIV/0!</v>
      </c>
    </row>
    <row r="73" spans="1:8" s="2" customFormat="1" ht="15.75" x14ac:dyDescent="0.25">
      <c r="A73" s="19">
        <v>9600</v>
      </c>
      <c r="B73" s="55" t="s">
        <v>74</v>
      </c>
      <c r="C73" s="55"/>
      <c r="D73" s="55"/>
      <c r="E73" s="14">
        <v>0</v>
      </c>
      <c r="F73" s="12">
        <f t="shared" si="2"/>
        <v>0</v>
      </c>
      <c r="G73" s="13">
        <f>'[1]PRESUP. EGRESOS MODIFICADO F.F.'!M425</f>
        <v>0</v>
      </c>
      <c r="H73" s="9" t="e">
        <f>G73/E73-1</f>
        <v>#DIV/0!</v>
      </c>
    </row>
    <row r="74" spans="1:8" s="2" customFormat="1" ht="15.75" x14ac:dyDescent="0.25">
      <c r="A74" s="27">
        <v>9900</v>
      </c>
      <c r="B74" s="56" t="s">
        <v>75</v>
      </c>
      <c r="C74" s="56"/>
      <c r="D74" s="56"/>
      <c r="E74" s="28">
        <v>0</v>
      </c>
      <c r="F74" s="12">
        <f t="shared" si="2"/>
        <v>0</v>
      </c>
      <c r="G74" s="13">
        <f>'[1]PRESUP. EGRESOS MODIFICADO F.F.'!M428</f>
        <v>0</v>
      </c>
      <c r="H74" s="9" t="e">
        <f>G74/E74-1</f>
        <v>#DIV/0!</v>
      </c>
    </row>
    <row r="75" spans="1:8" s="2" customFormat="1" ht="15.75" x14ac:dyDescent="0.25">
      <c r="A75" s="57" t="s">
        <v>76</v>
      </c>
      <c r="B75" s="58"/>
      <c r="C75" s="58"/>
      <c r="D75" s="58"/>
      <c r="E75" s="29">
        <f>E6+E14+E24+E34+E44+E54+E58+E66+E67</f>
        <v>5436469</v>
      </c>
      <c r="F75" s="30">
        <f>F6+F14+F24+F34+F44+F54+F58+F66+F67</f>
        <v>315206.22999999986</v>
      </c>
      <c r="G75" s="30">
        <f>G6+G14+G24+G34+G44+G54+G58+G66+G67</f>
        <v>5751675.2299999995</v>
      </c>
      <c r="H75" s="9">
        <f>G75/E75-1</f>
        <v>5.7979955371767922E-2</v>
      </c>
    </row>
    <row r="76" spans="1:8" ht="30.75" customHeight="1" x14ac:dyDescent="0.25">
      <c r="A76" s="59" t="s">
        <v>77</v>
      </c>
      <c r="B76" s="59"/>
      <c r="C76" s="59"/>
      <c r="D76" s="59"/>
    </row>
    <row r="77" spans="1:8" ht="18" customHeight="1" x14ac:dyDescent="0.25">
      <c r="A77" s="60"/>
      <c r="B77" s="60"/>
      <c r="C77" s="60"/>
      <c r="D77" s="60"/>
      <c r="E77" s="31"/>
      <c r="F77" s="31"/>
      <c r="G77" s="31"/>
      <c r="H77" s="31"/>
    </row>
    <row r="78" spans="1:8" ht="32.1" customHeight="1" x14ac:dyDescent="0.25">
      <c r="A78" s="32" t="s">
        <v>78</v>
      </c>
      <c r="B78" s="33" t="s">
        <v>79</v>
      </c>
      <c r="C78" s="34" t="s">
        <v>80</v>
      </c>
      <c r="D78" s="35" t="s">
        <v>81</v>
      </c>
      <c r="E78" s="36"/>
      <c r="F78" s="36"/>
      <c r="G78" s="36"/>
      <c r="H78" s="36"/>
    </row>
    <row r="79" spans="1:8" ht="32.1" customHeight="1" x14ac:dyDescent="0.25">
      <c r="A79" s="37">
        <v>1</v>
      </c>
      <c r="B79" s="38" t="s">
        <v>82</v>
      </c>
      <c r="C79" s="39">
        <f>(G6+G14+G24+G34)-G39</f>
        <v>5669866.2699999996</v>
      </c>
      <c r="D79" s="40">
        <f>C79/C84</f>
        <v>0.98577649871931317</v>
      </c>
    </row>
    <row r="80" spans="1:8" ht="32.1" customHeight="1" x14ac:dyDescent="0.25">
      <c r="A80" s="37">
        <v>2</v>
      </c>
      <c r="B80" s="38" t="s">
        <v>83</v>
      </c>
      <c r="C80" s="39">
        <f>G44+G54+G58</f>
        <v>81808.959999999992</v>
      </c>
      <c r="D80" s="40">
        <f>C80/C84</f>
        <v>1.4223501280686879E-2</v>
      </c>
    </row>
    <row r="81" spans="1:255" ht="32.1" customHeight="1" x14ac:dyDescent="0.25">
      <c r="A81" s="37">
        <v>3</v>
      </c>
      <c r="B81" s="38" t="s">
        <v>84</v>
      </c>
      <c r="C81" s="39">
        <f>G67</f>
        <v>0</v>
      </c>
      <c r="D81" s="40">
        <f>C81/C84</f>
        <v>0</v>
      </c>
    </row>
    <row r="82" spans="1:255" ht="32.1" customHeight="1" x14ac:dyDescent="0.25">
      <c r="A82" s="37">
        <v>4</v>
      </c>
      <c r="B82" s="38" t="s">
        <v>85</v>
      </c>
      <c r="C82" s="39">
        <f>G39</f>
        <v>0</v>
      </c>
      <c r="D82" s="41">
        <f>C82/C84</f>
        <v>0</v>
      </c>
    </row>
    <row r="83" spans="1:255" ht="32.1" customHeight="1" x14ac:dyDescent="0.25">
      <c r="A83" s="37">
        <v>5</v>
      </c>
      <c r="B83" s="38" t="s">
        <v>86</v>
      </c>
      <c r="C83" s="39">
        <f>G66</f>
        <v>0</v>
      </c>
      <c r="D83" s="41">
        <f>C83/C84</f>
        <v>0</v>
      </c>
    </row>
    <row r="84" spans="1:255" ht="32.1" customHeight="1" x14ac:dyDescent="0.25">
      <c r="A84" s="42"/>
      <c r="B84" s="43" t="s">
        <v>87</v>
      </c>
      <c r="C84" s="44">
        <f>SUM(C79:C83)</f>
        <v>5751675.2299999995</v>
      </c>
      <c r="D84" s="45">
        <f>SUM(D79:D83)</f>
        <v>1</v>
      </c>
    </row>
    <row r="85" spans="1:255" ht="24.75" customHeight="1" x14ac:dyDescent="0.25">
      <c r="A85" s="61" t="s">
        <v>88</v>
      </c>
      <c r="B85" s="61"/>
      <c r="C85" s="61"/>
      <c r="D85" s="61"/>
      <c r="E85" s="31"/>
      <c r="F85" s="31"/>
      <c r="G85" s="31"/>
      <c r="H85" s="31"/>
    </row>
    <row r="86" spans="1:255" ht="12" customHeight="1" x14ac:dyDescent="0.25">
      <c r="A86" s="46"/>
      <c r="B86" s="46"/>
      <c r="C86" s="46"/>
      <c r="D86" s="46"/>
      <c r="E86" s="46"/>
      <c r="F86" s="46"/>
      <c r="G86" s="46"/>
      <c r="H86" s="46"/>
    </row>
    <row r="87" spans="1:255" ht="32.1" customHeight="1" x14ac:dyDescent="0.25">
      <c r="A87" s="47" t="s">
        <v>89</v>
      </c>
      <c r="B87" s="47" t="s">
        <v>79</v>
      </c>
      <c r="C87" s="48" t="s">
        <v>80</v>
      </c>
      <c r="D87" s="49" t="s">
        <v>81</v>
      </c>
      <c r="E87" s="36"/>
      <c r="F87" s="36"/>
      <c r="G87" s="36"/>
      <c r="H87" s="36"/>
    </row>
    <row r="88" spans="1:255" ht="32.1" customHeight="1" x14ac:dyDescent="0.25">
      <c r="A88" s="37">
        <v>100</v>
      </c>
      <c r="B88" s="50" t="s">
        <v>90</v>
      </c>
      <c r="C88" s="51">
        <f>'[1]PRESUP. EGRESOS MODIFICADO F.F.'!C430</f>
        <v>417032.05</v>
      </c>
      <c r="D88" s="40">
        <f>C88/C94</f>
        <v>7.2506188775196184E-2</v>
      </c>
    </row>
    <row r="89" spans="1:255" ht="32.1" customHeight="1" x14ac:dyDescent="0.25">
      <c r="A89" s="37">
        <v>200</v>
      </c>
      <c r="B89" s="50" t="s">
        <v>91</v>
      </c>
      <c r="C89" s="51">
        <f>'[1]PRESUP. EGRESOS MODIFICADO F.F.'!K430</f>
        <v>0</v>
      </c>
      <c r="D89" s="40">
        <f>C89/C94</f>
        <v>0</v>
      </c>
    </row>
    <row r="90" spans="1:255" ht="32.1" customHeight="1" x14ac:dyDescent="0.25">
      <c r="A90" s="37">
        <v>400</v>
      </c>
      <c r="B90" s="50" t="s">
        <v>92</v>
      </c>
      <c r="C90" s="51">
        <f>'[1]PRESUP. EGRESOS MODIFICADO F.F.'!D430</f>
        <v>0</v>
      </c>
      <c r="D90" s="40">
        <f>C90/C94</f>
        <v>0</v>
      </c>
    </row>
    <row r="91" spans="1:255" ht="32.1" customHeight="1" x14ac:dyDescent="0.25">
      <c r="A91" s="37">
        <v>500</v>
      </c>
      <c r="B91" s="50" t="s">
        <v>93</v>
      </c>
      <c r="C91" s="51">
        <f>'[1]PRESUP. EGRESOS MODIFICADO F.F.'!E430+'[1]PRESUP. EGRESOS MODIFICADO F.F.'!F430+'[1]PRESUP. EGRESOS MODIFICADO F.F.'!G430+'[1]PRESUP. EGRESOS MODIFICADO F.F.'!H430</f>
        <v>0</v>
      </c>
      <c r="D91" s="40">
        <f>C91/C94</f>
        <v>0</v>
      </c>
    </row>
    <row r="92" spans="1:255" ht="32.1" customHeight="1" x14ac:dyDescent="0.25">
      <c r="A92" s="37">
        <v>600</v>
      </c>
      <c r="B92" s="50" t="s">
        <v>94</v>
      </c>
      <c r="C92" s="51">
        <f>'[1]PRESUP. EGRESOS MODIFICADO F.F.'!I430+'[1]PRESUP. EGRESOS MODIFICADO F.F.'!J430</f>
        <v>5251753.1800000006</v>
      </c>
      <c r="D92" s="40">
        <f>C92/C94</f>
        <v>0.91308235774640567</v>
      </c>
    </row>
    <row r="93" spans="1:255" ht="32.1" customHeight="1" x14ac:dyDescent="0.25">
      <c r="A93" s="37">
        <v>700</v>
      </c>
      <c r="B93" s="50" t="s">
        <v>95</v>
      </c>
      <c r="C93" s="51">
        <f>'[1]PRESUP. EGRESOS MODIFICADO F.F.'!L430</f>
        <v>82890</v>
      </c>
      <c r="D93" s="40">
        <f>C93/C94</f>
        <v>1.4411453478398152E-2</v>
      </c>
    </row>
    <row r="94" spans="1:255" ht="32.1" customHeight="1" x14ac:dyDescent="0.25">
      <c r="A94" s="42"/>
      <c r="B94" s="43" t="s">
        <v>87</v>
      </c>
      <c r="C94" s="44">
        <f>SUM(C88:C93)</f>
        <v>5751675.2300000004</v>
      </c>
      <c r="D94" s="52">
        <f>SUM(D88:D92)</f>
        <v>0.98558854652160188</v>
      </c>
    </row>
    <row r="95" spans="1:255" ht="18" customHeight="1" x14ac:dyDescent="0.25"/>
    <row r="96" spans="1:255" s="36" customFormat="1" x14ac:dyDescent="0.25">
      <c r="B96" s="1"/>
      <c r="C96" s="53"/>
      <c r="D96" s="54"/>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row>
    <row r="97" spans="2:255" s="36" customFormat="1" x14ac:dyDescent="0.25">
      <c r="B97" s="1"/>
      <c r="C97" s="53"/>
      <c r="D97" s="54"/>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row>
    <row r="98" spans="2:255" s="36" customFormat="1" x14ac:dyDescent="0.25">
      <c r="B98" s="1"/>
      <c r="C98" s="53"/>
      <c r="D98" s="54"/>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row>
    <row r="99" spans="2:255" s="36" customFormat="1" x14ac:dyDescent="0.25">
      <c r="B99" s="1"/>
      <c r="C99" s="53"/>
      <c r="D99" s="54"/>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row>
    <row r="100" spans="2:255" s="36" customFormat="1" x14ac:dyDescent="0.25">
      <c r="B100" s="1"/>
      <c r="C100" s="53"/>
      <c r="D100" s="54"/>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row>
    <row r="101" spans="2:255" s="36" customFormat="1" x14ac:dyDescent="0.25">
      <c r="B101" s="1"/>
      <c r="C101" s="53"/>
      <c r="D101" s="54"/>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row>
    <row r="102" spans="2:255" s="36" customFormat="1" x14ac:dyDescent="0.25">
      <c r="B102" s="1"/>
      <c r="C102" s="53"/>
      <c r="D102" s="54"/>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row>
    <row r="103" spans="2:255" s="36" customFormat="1" x14ac:dyDescent="0.25">
      <c r="B103" s="1"/>
      <c r="C103" s="53"/>
      <c r="D103" s="54"/>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row>
    <row r="104" spans="2:255" s="36" customFormat="1" x14ac:dyDescent="0.25">
      <c r="B104" s="1"/>
      <c r="C104" s="53"/>
      <c r="D104" s="54"/>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row>
    <row r="105" spans="2:255" s="36" customFormat="1" x14ac:dyDescent="0.25">
      <c r="B105" s="1"/>
      <c r="C105" s="53"/>
      <c r="D105" s="54"/>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row>
    <row r="106" spans="2:255" s="36" customFormat="1" x14ac:dyDescent="0.25">
      <c r="B106" s="1"/>
      <c r="C106" s="53"/>
      <c r="D106" s="54"/>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row>
    <row r="107" spans="2:255" s="36" customFormat="1" x14ac:dyDescent="0.25">
      <c r="B107" s="1"/>
      <c r="C107" s="53"/>
      <c r="D107" s="54"/>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row>
    <row r="108" spans="2:255" s="36" customFormat="1" x14ac:dyDescent="0.25">
      <c r="B108" s="1"/>
      <c r="C108" s="53"/>
      <c r="D108" s="54"/>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row>
    <row r="109" spans="2:255" s="36" customFormat="1" x14ac:dyDescent="0.25">
      <c r="B109" s="1"/>
      <c r="C109" s="53"/>
      <c r="D109" s="54"/>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row>
    <row r="110" spans="2:255" s="36" customFormat="1" x14ac:dyDescent="0.25">
      <c r="B110" s="1"/>
      <c r="C110" s="53"/>
      <c r="D110" s="54"/>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row>
    <row r="111" spans="2:255" s="36" customFormat="1" x14ac:dyDescent="0.25">
      <c r="B111" s="1"/>
      <c r="C111" s="53"/>
      <c r="D111" s="54"/>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row>
    <row r="112" spans="2:255" s="36" customFormat="1" x14ac:dyDescent="0.25">
      <c r="B112" s="1"/>
      <c r="C112" s="53"/>
      <c r="D112" s="54"/>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row>
    <row r="113" spans="2:255" s="36" customFormat="1" x14ac:dyDescent="0.25">
      <c r="B113" s="1"/>
      <c r="C113" s="53"/>
      <c r="D113" s="54"/>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row>
    <row r="114" spans="2:255" s="36" customFormat="1" x14ac:dyDescent="0.25">
      <c r="B114" s="1"/>
      <c r="C114" s="53"/>
      <c r="D114" s="54"/>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row>
    <row r="115" spans="2:255" s="36" customFormat="1" x14ac:dyDescent="0.25">
      <c r="B115" s="1"/>
      <c r="C115" s="53"/>
      <c r="D115" s="54"/>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row>
    <row r="116" spans="2:255" s="36" customFormat="1" x14ac:dyDescent="0.25">
      <c r="B116" s="1"/>
      <c r="C116" s="53"/>
      <c r="D116" s="54"/>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row>
    <row r="117" spans="2:255" s="36" customFormat="1" x14ac:dyDescent="0.25">
      <c r="B117" s="1"/>
      <c r="C117" s="53"/>
      <c r="D117" s="54"/>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row>
    <row r="118" spans="2:255" s="36" customFormat="1" x14ac:dyDescent="0.25">
      <c r="B118" s="1"/>
      <c r="C118" s="53"/>
      <c r="D118" s="54"/>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row>
    <row r="119" spans="2:255" s="36" customFormat="1" x14ac:dyDescent="0.25">
      <c r="B119" s="1"/>
      <c r="C119" s="53"/>
      <c r="D119" s="54"/>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row>
    <row r="120" spans="2:255" s="36" customFormat="1" x14ac:dyDescent="0.25">
      <c r="B120" s="1"/>
      <c r="C120" s="53"/>
      <c r="D120" s="54"/>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row>
    <row r="121" spans="2:255" s="36" customFormat="1" x14ac:dyDescent="0.25">
      <c r="B121" s="1"/>
      <c r="C121" s="53"/>
      <c r="D121" s="54"/>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row>
    <row r="122" spans="2:255" s="36" customFormat="1" x14ac:dyDescent="0.25">
      <c r="B122" s="1"/>
      <c r="C122" s="53"/>
      <c r="D122" s="54"/>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row>
    <row r="123" spans="2:255" s="36" customFormat="1" x14ac:dyDescent="0.25">
      <c r="B123" s="1"/>
      <c r="C123" s="53"/>
      <c r="D123" s="54"/>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row>
    <row r="124" spans="2:255" s="36" customFormat="1" x14ac:dyDescent="0.25">
      <c r="B124" s="1"/>
      <c r="C124" s="53"/>
      <c r="D124" s="54"/>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row>
    <row r="125" spans="2:255" s="36" customFormat="1" x14ac:dyDescent="0.25">
      <c r="B125" s="1"/>
      <c r="C125" s="53"/>
      <c r="D125" s="54"/>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row>
    <row r="126" spans="2:255" s="36" customFormat="1" x14ac:dyDescent="0.25">
      <c r="B126" s="1"/>
      <c r="C126" s="53"/>
      <c r="D126" s="54"/>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row>
    <row r="127" spans="2:255" s="36" customFormat="1" x14ac:dyDescent="0.25">
      <c r="B127" s="1"/>
      <c r="C127" s="53"/>
      <c r="D127" s="54"/>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row>
    <row r="128" spans="2:255" s="36" customFormat="1" x14ac:dyDescent="0.25">
      <c r="B128" s="1"/>
      <c r="C128" s="53"/>
      <c r="D128" s="54"/>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row>
    <row r="129" spans="2:255" s="36" customFormat="1" x14ac:dyDescent="0.25">
      <c r="B129" s="1"/>
      <c r="C129" s="53"/>
      <c r="D129" s="54"/>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row>
    <row r="130" spans="2:255" s="36" customFormat="1" x14ac:dyDescent="0.25">
      <c r="B130" s="1"/>
      <c r="C130" s="53"/>
      <c r="D130" s="54"/>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row>
    <row r="131" spans="2:255" s="36" customFormat="1" x14ac:dyDescent="0.25">
      <c r="B131" s="1"/>
      <c r="C131" s="53"/>
      <c r="D131" s="54"/>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row>
    <row r="132" spans="2:255" s="36" customFormat="1" x14ac:dyDescent="0.25">
      <c r="B132" s="1"/>
      <c r="C132" s="53"/>
      <c r="D132" s="54"/>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row>
    <row r="133" spans="2:255" s="36" customFormat="1" x14ac:dyDescent="0.25">
      <c r="B133" s="1"/>
      <c r="C133" s="53"/>
      <c r="D133" s="54"/>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row>
    <row r="134" spans="2:255" s="36" customFormat="1" x14ac:dyDescent="0.25">
      <c r="B134" s="1"/>
      <c r="C134" s="53"/>
      <c r="D134" s="54"/>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row>
    <row r="135" spans="2:255" s="36" customFormat="1" x14ac:dyDescent="0.25">
      <c r="B135" s="1"/>
      <c r="C135" s="53"/>
      <c r="D135" s="54"/>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row>
    <row r="136" spans="2:255" s="36" customFormat="1" x14ac:dyDescent="0.25">
      <c r="B136" s="1"/>
      <c r="C136" s="53"/>
      <c r="D136" s="54"/>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row>
    <row r="137" spans="2:255" s="36" customFormat="1" x14ac:dyDescent="0.25">
      <c r="B137" s="1"/>
      <c r="C137" s="53"/>
      <c r="D137" s="54"/>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row>
    <row r="138" spans="2:255" s="36" customFormat="1" x14ac:dyDescent="0.25">
      <c r="B138" s="1"/>
      <c r="C138" s="53"/>
      <c r="D138" s="54"/>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row>
    <row r="139" spans="2:255" s="36" customFormat="1" x14ac:dyDescent="0.25">
      <c r="B139" s="1"/>
      <c r="C139" s="53"/>
      <c r="D139" s="54"/>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row>
    <row r="140" spans="2:255" s="36" customFormat="1" x14ac:dyDescent="0.25">
      <c r="B140" s="1"/>
      <c r="C140" s="53"/>
      <c r="D140" s="54"/>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row>
    <row r="141" spans="2:255" s="36" customFormat="1" x14ac:dyDescent="0.25">
      <c r="B141" s="1"/>
      <c r="C141" s="53"/>
      <c r="D141" s="54"/>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row>
    <row r="142" spans="2:255" s="36" customFormat="1" x14ac:dyDescent="0.25">
      <c r="B142" s="1"/>
      <c r="C142" s="53"/>
      <c r="D142" s="54"/>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row>
    <row r="143" spans="2:255" s="36" customFormat="1" x14ac:dyDescent="0.25">
      <c r="B143" s="1"/>
      <c r="C143" s="53"/>
      <c r="D143" s="54"/>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row>
    <row r="144" spans="2:255" s="36" customFormat="1" x14ac:dyDescent="0.25">
      <c r="B144" s="1"/>
      <c r="C144" s="53"/>
      <c r="D144" s="54"/>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row>
    <row r="145" spans="2:255" s="36" customFormat="1" x14ac:dyDescent="0.25">
      <c r="B145" s="1"/>
      <c r="C145" s="53"/>
      <c r="D145" s="54"/>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row>
    <row r="146" spans="2:255" s="36" customFormat="1" x14ac:dyDescent="0.25">
      <c r="B146" s="1"/>
      <c r="C146" s="53"/>
      <c r="D146" s="54"/>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row>
    <row r="147" spans="2:255" s="36" customFormat="1" x14ac:dyDescent="0.25">
      <c r="B147" s="1"/>
      <c r="C147" s="53"/>
      <c r="D147" s="54"/>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row>
    <row r="148" spans="2:255" s="36" customFormat="1" x14ac:dyDescent="0.25">
      <c r="B148" s="1"/>
      <c r="C148" s="53"/>
      <c r="D148" s="54"/>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row>
    <row r="149" spans="2:255" s="36" customFormat="1" x14ac:dyDescent="0.25">
      <c r="B149" s="1"/>
      <c r="C149" s="53"/>
      <c r="D149" s="54"/>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row>
    <row r="150" spans="2:255" s="36" customFormat="1" x14ac:dyDescent="0.25">
      <c r="B150" s="1"/>
      <c r="C150" s="53"/>
      <c r="D150" s="54"/>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row>
    <row r="151" spans="2:255" s="36" customFormat="1" x14ac:dyDescent="0.25">
      <c r="B151" s="1"/>
      <c r="C151" s="53"/>
      <c r="D151" s="54"/>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row>
    <row r="152" spans="2:255" s="36" customFormat="1" x14ac:dyDescent="0.25">
      <c r="B152" s="1"/>
      <c r="C152" s="53"/>
      <c r="D152" s="54"/>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row>
    <row r="153" spans="2:255" s="36" customFormat="1" x14ac:dyDescent="0.25">
      <c r="B153" s="1"/>
      <c r="C153" s="53"/>
      <c r="D153" s="54"/>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row>
    <row r="154" spans="2:255" s="36" customFormat="1" x14ac:dyDescent="0.25">
      <c r="B154" s="1"/>
      <c r="C154" s="53"/>
      <c r="D154" s="54"/>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row>
    <row r="155" spans="2:255" s="36" customFormat="1" x14ac:dyDescent="0.25">
      <c r="B155" s="1"/>
      <c r="C155" s="53"/>
      <c r="D155" s="54"/>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row>
    <row r="156" spans="2:255" s="36" customFormat="1" x14ac:dyDescent="0.25">
      <c r="B156" s="1"/>
      <c r="C156" s="53"/>
      <c r="D156" s="54"/>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row>
    <row r="157" spans="2:255" s="36" customFormat="1" x14ac:dyDescent="0.25">
      <c r="B157" s="1"/>
      <c r="C157" s="53"/>
      <c r="D157" s="54"/>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row>
    <row r="158" spans="2:255" s="36" customFormat="1" x14ac:dyDescent="0.25">
      <c r="B158" s="1"/>
      <c r="C158" s="53"/>
      <c r="D158" s="54"/>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row>
    <row r="159" spans="2:255" s="36" customFormat="1" x14ac:dyDescent="0.25">
      <c r="B159" s="1"/>
      <c r="C159" s="53"/>
      <c r="D159" s="54"/>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row>
    <row r="160" spans="2:255" s="36" customFormat="1" x14ac:dyDescent="0.25">
      <c r="B160" s="1"/>
      <c r="C160" s="53"/>
      <c r="D160" s="54"/>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row>
    <row r="161" spans="2:255" s="36" customFormat="1" x14ac:dyDescent="0.25">
      <c r="B161" s="1"/>
      <c r="C161" s="53"/>
      <c r="D161" s="54"/>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row>
    <row r="162" spans="2:255" s="36" customFormat="1" x14ac:dyDescent="0.25">
      <c r="B162" s="1"/>
      <c r="C162" s="53"/>
      <c r="D162" s="54"/>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row>
    <row r="163" spans="2:255" s="36" customFormat="1" x14ac:dyDescent="0.25">
      <c r="B163" s="1"/>
      <c r="C163" s="53"/>
      <c r="D163" s="54"/>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row>
    <row r="164" spans="2:255" s="36" customFormat="1" x14ac:dyDescent="0.25">
      <c r="B164" s="1"/>
      <c r="C164" s="53"/>
      <c r="D164" s="54"/>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row>
    <row r="165" spans="2:255" s="36" customFormat="1" x14ac:dyDescent="0.25">
      <c r="B165" s="1"/>
      <c r="C165" s="53"/>
      <c r="D165" s="54"/>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row>
    <row r="166" spans="2:255" s="36" customFormat="1" x14ac:dyDescent="0.25">
      <c r="B166" s="1"/>
      <c r="C166" s="53"/>
      <c r="D166" s="54"/>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row>
    <row r="167" spans="2:255" s="36" customFormat="1" x14ac:dyDescent="0.25">
      <c r="B167" s="1"/>
      <c r="C167" s="53"/>
      <c r="D167" s="54"/>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row>
    <row r="168" spans="2:255" s="36" customFormat="1" x14ac:dyDescent="0.25">
      <c r="B168" s="1"/>
      <c r="C168" s="53"/>
      <c r="D168" s="54"/>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row>
    <row r="169" spans="2:255" s="36" customFormat="1" x14ac:dyDescent="0.25">
      <c r="B169" s="1"/>
      <c r="C169" s="53"/>
      <c r="D169" s="54"/>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row>
    <row r="170" spans="2:255" s="36" customFormat="1" x14ac:dyDescent="0.25">
      <c r="B170" s="1"/>
      <c r="C170" s="53"/>
      <c r="D170" s="54"/>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row>
    <row r="171" spans="2:255" s="36" customFormat="1" x14ac:dyDescent="0.25">
      <c r="B171" s="1"/>
      <c r="C171" s="53"/>
      <c r="D171" s="54"/>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row>
    <row r="172" spans="2:255" s="36" customFormat="1" x14ac:dyDescent="0.25">
      <c r="B172" s="1"/>
      <c r="C172" s="53"/>
      <c r="D172" s="54"/>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row>
    <row r="173" spans="2:255" s="36" customFormat="1" x14ac:dyDescent="0.25">
      <c r="B173" s="1"/>
      <c r="C173" s="53"/>
      <c r="D173" s="54"/>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row>
    <row r="174" spans="2:255" s="36" customFormat="1" x14ac:dyDescent="0.25">
      <c r="B174" s="1"/>
      <c r="C174" s="53"/>
      <c r="D174" s="54"/>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row>
    <row r="175" spans="2:255" s="36" customFormat="1" x14ac:dyDescent="0.25">
      <c r="B175" s="1"/>
      <c r="C175" s="53"/>
      <c r="D175" s="54"/>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row>
    <row r="176" spans="2:255" s="36" customFormat="1" x14ac:dyDescent="0.25">
      <c r="B176" s="1"/>
      <c r="C176" s="53"/>
      <c r="D176" s="54"/>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row>
    <row r="177" spans="2:255" s="36" customFormat="1" x14ac:dyDescent="0.25">
      <c r="B177" s="1"/>
      <c r="C177" s="53"/>
      <c r="D177" s="54"/>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row>
    <row r="178" spans="2:255" s="36" customFormat="1" x14ac:dyDescent="0.25">
      <c r="B178" s="1"/>
      <c r="C178" s="53"/>
      <c r="D178" s="54"/>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row>
    <row r="179" spans="2:255" s="36" customFormat="1" x14ac:dyDescent="0.25">
      <c r="B179" s="1"/>
      <c r="C179" s="53"/>
      <c r="D179" s="54"/>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row>
    <row r="180" spans="2:255" s="36" customFormat="1" x14ac:dyDescent="0.25">
      <c r="B180" s="1"/>
      <c r="C180" s="53"/>
      <c r="D180" s="54"/>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row>
    <row r="181" spans="2:255" s="36" customFormat="1" x14ac:dyDescent="0.25">
      <c r="B181" s="1"/>
      <c r="C181" s="53"/>
      <c r="D181" s="54"/>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row>
    <row r="182" spans="2:255" s="36" customFormat="1" x14ac:dyDescent="0.25">
      <c r="B182" s="1"/>
      <c r="C182" s="53"/>
      <c r="D182" s="54"/>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row>
    <row r="183" spans="2:255" s="36" customFormat="1" x14ac:dyDescent="0.25">
      <c r="B183" s="1"/>
      <c r="C183" s="53"/>
      <c r="D183" s="54"/>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row>
    <row r="184" spans="2:255" s="36" customFormat="1" x14ac:dyDescent="0.25">
      <c r="B184" s="1"/>
      <c r="C184" s="53"/>
      <c r="D184" s="54"/>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row>
    <row r="185" spans="2:255" s="36" customFormat="1" x14ac:dyDescent="0.25">
      <c r="B185" s="1"/>
      <c r="C185" s="53"/>
      <c r="D185" s="54"/>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row>
    <row r="186" spans="2:255" s="36" customFormat="1" x14ac:dyDescent="0.25">
      <c r="B186" s="1"/>
      <c r="C186" s="53"/>
      <c r="D186" s="54"/>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row>
    <row r="187" spans="2:255" s="36" customFormat="1" x14ac:dyDescent="0.25">
      <c r="B187" s="1"/>
      <c r="C187" s="53"/>
      <c r="D187" s="54"/>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row>
    <row r="188" spans="2:255" s="36" customFormat="1" x14ac:dyDescent="0.25">
      <c r="B188" s="1"/>
      <c r="C188" s="53"/>
      <c r="D188" s="54"/>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row>
    <row r="189" spans="2:255" s="36" customFormat="1" x14ac:dyDescent="0.25">
      <c r="B189" s="1"/>
      <c r="C189" s="53"/>
      <c r="D189" s="54"/>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row>
    <row r="190" spans="2:255" s="36" customFormat="1" x14ac:dyDescent="0.25">
      <c r="B190" s="1"/>
      <c r="C190" s="53"/>
      <c r="D190" s="54"/>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row>
    <row r="191" spans="2:255" s="36" customFormat="1" x14ac:dyDescent="0.25">
      <c r="B191" s="1"/>
      <c r="C191" s="53"/>
      <c r="D191" s="54"/>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row>
    <row r="192" spans="2:255" s="36" customFormat="1" x14ac:dyDescent="0.25">
      <c r="B192" s="1"/>
      <c r="C192" s="53"/>
      <c r="D192" s="54"/>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row>
    <row r="193" spans="2:255" s="36" customFormat="1" x14ac:dyDescent="0.25">
      <c r="B193" s="1"/>
      <c r="C193" s="53"/>
      <c r="D193" s="54"/>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row>
    <row r="194" spans="2:255" s="36" customFormat="1" x14ac:dyDescent="0.25">
      <c r="B194" s="1"/>
      <c r="C194" s="53"/>
      <c r="D194" s="54"/>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row>
    <row r="195" spans="2:255" s="36" customFormat="1" x14ac:dyDescent="0.25">
      <c r="B195" s="1"/>
      <c r="C195" s="53"/>
      <c r="D195" s="54"/>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row>
    <row r="196" spans="2:255" s="36" customFormat="1" x14ac:dyDescent="0.25">
      <c r="B196" s="1"/>
      <c r="C196" s="53"/>
      <c r="D196" s="54"/>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row>
    <row r="197" spans="2:255" s="36" customFormat="1" x14ac:dyDescent="0.25">
      <c r="B197" s="1"/>
      <c r="C197" s="53"/>
      <c r="D197" s="54"/>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row>
    <row r="198" spans="2:255" s="36" customFormat="1" x14ac:dyDescent="0.25">
      <c r="B198" s="1"/>
      <c r="C198" s="53"/>
      <c r="D198" s="54"/>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row>
    <row r="199" spans="2:255" s="36" customFormat="1" x14ac:dyDescent="0.25">
      <c r="B199" s="1"/>
      <c r="C199" s="53"/>
      <c r="D199" s="54"/>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row>
    <row r="200" spans="2:255" s="36" customFormat="1" x14ac:dyDescent="0.25">
      <c r="B200" s="1"/>
      <c r="C200" s="53"/>
      <c r="D200" s="54"/>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row>
    <row r="201" spans="2:255" s="36" customFormat="1" x14ac:dyDescent="0.25">
      <c r="B201" s="1"/>
      <c r="C201" s="53"/>
      <c r="D201" s="54"/>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row>
    <row r="202" spans="2:255" s="36" customFormat="1" x14ac:dyDescent="0.25">
      <c r="B202" s="1"/>
      <c r="C202" s="53"/>
      <c r="D202" s="54"/>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row>
    <row r="203" spans="2:255" s="36" customFormat="1" x14ac:dyDescent="0.25">
      <c r="B203" s="1"/>
      <c r="C203" s="53"/>
      <c r="D203" s="54"/>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row>
    <row r="204" spans="2:255" s="36" customFormat="1" x14ac:dyDescent="0.25">
      <c r="B204" s="1"/>
      <c r="C204" s="53"/>
      <c r="D204" s="54"/>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row>
    <row r="205" spans="2:255" s="36" customFormat="1" x14ac:dyDescent="0.25">
      <c r="B205" s="1"/>
      <c r="C205" s="53"/>
      <c r="D205" s="54"/>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row>
    <row r="206" spans="2:255" s="36" customFormat="1" x14ac:dyDescent="0.25">
      <c r="B206" s="1"/>
      <c r="C206" s="53"/>
      <c r="D206" s="54"/>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row>
    <row r="207" spans="2:255" s="36" customFormat="1" x14ac:dyDescent="0.25">
      <c r="B207" s="1"/>
      <c r="C207" s="53"/>
      <c r="D207" s="54"/>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row>
    <row r="208" spans="2:255" s="36" customFormat="1" x14ac:dyDescent="0.25">
      <c r="B208" s="1"/>
      <c r="C208" s="53"/>
      <c r="D208" s="54"/>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row>
    <row r="209" spans="2:255" s="36" customFormat="1" x14ac:dyDescent="0.25">
      <c r="B209" s="1"/>
      <c r="C209" s="53"/>
      <c r="D209" s="54"/>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row>
    <row r="210" spans="2:255" s="36" customFormat="1" x14ac:dyDescent="0.25">
      <c r="B210" s="1"/>
      <c r="C210" s="53"/>
      <c r="D210" s="54"/>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row>
    <row r="211" spans="2:255" s="36" customFormat="1" x14ac:dyDescent="0.25">
      <c r="B211" s="1"/>
      <c r="C211" s="53"/>
      <c r="D211" s="54"/>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row>
    <row r="212" spans="2:255" ht="15" customHeight="1" x14ac:dyDescent="0.25"/>
    <row r="213" spans="2:255" ht="15" customHeight="1" x14ac:dyDescent="0.25"/>
    <row r="214" spans="2:255" ht="15" customHeight="1" x14ac:dyDescent="0.25"/>
    <row r="215" spans="2:255" ht="15" customHeight="1" x14ac:dyDescent="0.25"/>
    <row r="216" spans="2:255" ht="15" customHeight="1" x14ac:dyDescent="0.25"/>
    <row r="217" spans="2:255" ht="15" customHeight="1" x14ac:dyDescent="0.25"/>
    <row r="218" spans="2:255" ht="15" customHeight="1" x14ac:dyDescent="0.25"/>
    <row r="219" spans="2:255" ht="15" customHeight="1" x14ac:dyDescent="0.25"/>
  </sheetData>
  <mergeCells count="203">
    <mergeCell ref="B6:D6"/>
    <mergeCell ref="B7:D7"/>
    <mergeCell ref="B8:D8"/>
    <mergeCell ref="B9:D9"/>
    <mergeCell ref="B10:D10"/>
    <mergeCell ref="B11:D11"/>
    <mergeCell ref="A1:H1"/>
    <mergeCell ref="A2:AU2"/>
    <mergeCell ref="A3:D4"/>
    <mergeCell ref="E3:E4"/>
    <mergeCell ref="F3:F4"/>
    <mergeCell ref="G3:G4"/>
    <mergeCell ref="H3:H4"/>
    <mergeCell ref="B18:D18"/>
    <mergeCell ref="B19:D19"/>
    <mergeCell ref="B20:D20"/>
    <mergeCell ref="B21:D21"/>
    <mergeCell ref="B22:D22"/>
    <mergeCell ref="B23:D23"/>
    <mergeCell ref="B12:D12"/>
    <mergeCell ref="B13:D13"/>
    <mergeCell ref="B14:D14"/>
    <mergeCell ref="B15:D15"/>
    <mergeCell ref="B16:D16"/>
    <mergeCell ref="B17:D17"/>
    <mergeCell ref="B30:D30"/>
    <mergeCell ref="B31:D31"/>
    <mergeCell ref="B32:D32"/>
    <mergeCell ref="B33:D33"/>
    <mergeCell ref="B34:D34"/>
    <mergeCell ref="B35:D35"/>
    <mergeCell ref="B24:D24"/>
    <mergeCell ref="B25:D25"/>
    <mergeCell ref="B26:D26"/>
    <mergeCell ref="B27:D27"/>
    <mergeCell ref="B28:D28"/>
    <mergeCell ref="B29:D29"/>
    <mergeCell ref="B42:D42"/>
    <mergeCell ref="B43:D43"/>
    <mergeCell ref="B44:D44"/>
    <mergeCell ref="B45:D45"/>
    <mergeCell ref="B46:D46"/>
    <mergeCell ref="B47:D47"/>
    <mergeCell ref="B36:D36"/>
    <mergeCell ref="B37:D37"/>
    <mergeCell ref="B38:D38"/>
    <mergeCell ref="B39:D39"/>
    <mergeCell ref="B40:D40"/>
    <mergeCell ref="B41:D41"/>
    <mergeCell ref="B54:D54"/>
    <mergeCell ref="B55:D55"/>
    <mergeCell ref="B56:D56"/>
    <mergeCell ref="B57:D57"/>
    <mergeCell ref="B58:D58"/>
    <mergeCell ref="B59:D59"/>
    <mergeCell ref="B48:D48"/>
    <mergeCell ref="B49:D49"/>
    <mergeCell ref="B50:D50"/>
    <mergeCell ref="B51:D51"/>
    <mergeCell ref="B52:D52"/>
    <mergeCell ref="B53:D53"/>
    <mergeCell ref="AH59:AJ59"/>
    <mergeCell ref="AL59:AN59"/>
    <mergeCell ref="AP59:AR59"/>
    <mergeCell ref="AT59:AV59"/>
    <mergeCell ref="AX59:AZ59"/>
    <mergeCell ref="BB59:BD59"/>
    <mergeCell ref="J59:L59"/>
    <mergeCell ref="N59:P59"/>
    <mergeCell ref="R59:T59"/>
    <mergeCell ref="V59:X59"/>
    <mergeCell ref="Z59:AB59"/>
    <mergeCell ref="AD59:AF59"/>
    <mergeCell ref="CD59:CF59"/>
    <mergeCell ref="CH59:CJ59"/>
    <mergeCell ref="CL59:CN59"/>
    <mergeCell ref="CP59:CR59"/>
    <mergeCell ref="CT59:CV59"/>
    <mergeCell ref="CX59:CZ59"/>
    <mergeCell ref="BF59:BH59"/>
    <mergeCell ref="BJ59:BL59"/>
    <mergeCell ref="BN59:BP59"/>
    <mergeCell ref="BR59:BT59"/>
    <mergeCell ref="BV59:BX59"/>
    <mergeCell ref="BZ59:CB59"/>
    <mergeCell ref="DZ59:EB59"/>
    <mergeCell ref="ED59:EF59"/>
    <mergeCell ref="EH59:EJ59"/>
    <mergeCell ref="EL59:EN59"/>
    <mergeCell ref="EP59:ER59"/>
    <mergeCell ref="ET59:EV59"/>
    <mergeCell ref="DB59:DD59"/>
    <mergeCell ref="DF59:DH59"/>
    <mergeCell ref="DJ59:DL59"/>
    <mergeCell ref="DN59:DP59"/>
    <mergeCell ref="DR59:DT59"/>
    <mergeCell ref="DV59:DX59"/>
    <mergeCell ref="GD59:GF59"/>
    <mergeCell ref="GH59:GJ59"/>
    <mergeCell ref="GL59:GN59"/>
    <mergeCell ref="GP59:GR59"/>
    <mergeCell ref="EX59:EZ59"/>
    <mergeCell ref="FB59:FD59"/>
    <mergeCell ref="FF59:FH59"/>
    <mergeCell ref="FJ59:FL59"/>
    <mergeCell ref="FN59:FP59"/>
    <mergeCell ref="FR59:FT59"/>
    <mergeCell ref="IP59:IR59"/>
    <mergeCell ref="IT59:IV59"/>
    <mergeCell ref="B60:D60"/>
    <mergeCell ref="B61:D61"/>
    <mergeCell ref="B62:D62"/>
    <mergeCell ref="J62:L62"/>
    <mergeCell ref="N62:P62"/>
    <mergeCell ref="R62:T62"/>
    <mergeCell ref="V62:X62"/>
    <mergeCell ref="Z62:AB62"/>
    <mergeCell ref="HR59:HT59"/>
    <mergeCell ref="HV59:HX59"/>
    <mergeCell ref="HZ59:IB59"/>
    <mergeCell ref="ID59:IF59"/>
    <mergeCell ref="IH59:IJ59"/>
    <mergeCell ref="IL59:IN59"/>
    <mergeCell ref="GT59:GV59"/>
    <mergeCell ref="GX59:GZ59"/>
    <mergeCell ref="HB59:HD59"/>
    <mergeCell ref="HF59:HH59"/>
    <mergeCell ref="HJ59:HL59"/>
    <mergeCell ref="HN59:HP59"/>
    <mergeCell ref="FV59:FX59"/>
    <mergeCell ref="FZ59:GB59"/>
    <mergeCell ref="BB62:BD62"/>
    <mergeCell ref="BF62:BH62"/>
    <mergeCell ref="BJ62:BL62"/>
    <mergeCell ref="BN62:BP62"/>
    <mergeCell ref="BR62:BT62"/>
    <mergeCell ref="BV62:BX62"/>
    <mergeCell ref="AD62:AF62"/>
    <mergeCell ref="AH62:AJ62"/>
    <mergeCell ref="AL62:AN62"/>
    <mergeCell ref="AP62:AR62"/>
    <mergeCell ref="AT62:AV62"/>
    <mergeCell ref="AX62:AZ62"/>
    <mergeCell ref="CX62:CZ62"/>
    <mergeCell ref="DB62:DD62"/>
    <mergeCell ref="DF62:DH62"/>
    <mergeCell ref="DJ62:DL62"/>
    <mergeCell ref="DN62:DP62"/>
    <mergeCell ref="DR62:DT62"/>
    <mergeCell ref="BZ62:CB62"/>
    <mergeCell ref="CD62:CF62"/>
    <mergeCell ref="CH62:CJ62"/>
    <mergeCell ref="CL62:CN62"/>
    <mergeCell ref="CP62:CR62"/>
    <mergeCell ref="CT62:CV62"/>
    <mergeCell ref="ET62:EV62"/>
    <mergeCell ref="EX62:EZ62"/>
    <mergeCell ref="FB62:FD62"/>
    <mergeCell ref="FF62:FH62"/>
    <mergeCell ref="FJ62:FL62"/>
    <mergeCell ref="FN62:FP62"/>
    <mergeCell ref="DV62:DX62"/>
    <mergeCell ref="DZ62:EB62"/>
    <mergeCell ref="ED62:EF62"/>
    <mergeCell ref="EH62:EJ62"/>
    <mergeCell ref="EL62:EN62"/>
    <mergeCell ref="EP62:ER62"/>
    <mergeCell ref="IL62:IN62"/>
    <mergeCell ref="IP62:IR62"/>
    <mergeCell ref="IT62:IV62"/>
    <mergeCell ref="B63:D63"/>
    <mergeCell ref="B64:D64"/>
    <mergeCell ref="B65:D65"/>
    <mergeCell ref="HN62:HP62"/>
    <mergeCell ref="HR62:HT62"/>
    <mergeCell ref="HV62:HX62"/>
    <mergeCell ref="HZ62:IB62"/>
    <mergeCell ref="ID62:IF62"/>
    <mergeCell ref="IH62:IJ62"/>
    <mergeCell ref="GP62:GR62"/>
    <mergeCell ref="GT62:GV62"/>
    <mergeCell ref="GX62:GZ62"/>
    <mergeCell ref="HB62:HD62"/>
    <mergeCell ref="HF62:HH62"/>
    <mergeCell ref="HJ62:HL62"/>
    <mergeCell ref="FR62:FT62"/>
    <mergeCell ref="FV62:FX62"/>
    <mergeCell ref="FZ62:GB62"/>
    <mergeCell ref="GD62:GF62"/>
    <mergeCell ref="GH62:GJ62"/>
    <mergeCell ref="GL62:GN62"/>
    <mergeCell ref="B72:D72"/>
    <mergeCell ref="B73:D73"/>
    <mergeCell ref="B74:D74"/>
    <mergeCell ref="A75:D75"/>
    <mergeCell ref="A76:D77"/>
    <mergeCell ref="A85:D85"/>
    <mergeCell ref="B66:D66"/>
    <mergeCell ref="B67:D67"/>
    <mergeCell ref="B68:D68"/>
    <mergeCell ref="B69:D69"/>
    <mergeCell ref="B70:D70"/>
    <mergeCell ref="B71:D71"/>
  </mergeCells>
  <dataValidations count="2">
    <dataValidation operator="greaterThanOrEqual" allowBlank="1" showInputMessage="1" showErrorMessage="1" sqref="F66"/>
    <dataValidation type="whole" operator="greaterThanOrEqual" allowBlank="1" showInputMessage="1" showErrorMessage="1" sqref="F34:G34 F24:G24 F44:G44 G71 F54:G54 F58:G58 G66:G67 F67">
      <formula1>0</formula1>
    </dataValidation>
  </dataValidations>
  <printOptions horizontalCentered="1"/>
  <pageMargins left="0.23622047244094491" right="0.23622047244094491" top="0.23622047244094491" bottom="0.59055118110236227" header="0.15748031496062992" footer="0.31496062992125984"/>
  <pageSetup scale="65" orientation="portrait" horizontalDpi="4294967295" verticalDpi="4294967295" r:id="rId1"/>
  <headerFooter>
    <oddFooter xml:space="preserve">&amp;R&amp;10Página &amp;P de &amp;N&amp;K00+000-----------    </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2017</vt:lpstr>
      <vt:lpstr>'2017'!Títulos_a_imprimir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UserID</dc:creator>
  <cp:lastModifiedBy>Alejandra</cp:lastModifiedBy>
  <dcterms:created xsi:type="dcterms:W3CDTF">2019-05-20T17:53:33Z</dcterms:created>
  <dcterms:modified xsi:type="dcterms:W3CDTF">2019-06-17T15:33:54Z</dcterms:modified>
</cp:coreProperties>
</file>